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D:\Documents and Settings\d\進修部學務組\112學年度\掃地健檢評分\"/>
    </mc:Choice>
  </mc:AlternateContent>
  <xr:revisionPtr revIDLastSave="0" documentId="13_ncr:1_{1D0239C2-37D1-421D-A7DD-76EAF5F5CD3B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11201第3次統計" sheetId="9" r:id="rId1"/>
    <sheet name="19" sheetId="24" r:id="rId2"/>
    <sheet name="18" sheetId="11" r:id="rId3"/>
    <sheet name="17" sheetId="12" r:id="rId4"/>
    <sheet name="16" sheetId="13" r:id="rId5"/>
    <sheet name="15" sheetId="14" r:id="rId6"/>
    <sheet name="13" sheetId="23" r:id="rId7"/>
    <sheet name="12" sheetId="17" r:id="rId8"/>
    <sheet name="11" sheetId="15" r:id="rId9"/>
    <sheet name="10" sheetId="16" r:id="rId10"/>
    <sheet name="9" sheetId="18" r:id="rId11"/>
    <sheet name="6" sheetId="19" r:id="rId12"/>
    <sheet name="5" sheetId="20" r:id="rId13"/>
  </sheets>
  <calcPr calcId="191029"/>
</workbook>
</file>

<file path=xl/calcChain.xml><?xml version="1.0" encoding="utf-8"?>
<calcChain xmlns="http://schemas.openxmlformats.org/spreadsheetml/2006/main">
  <c r="J47" i="24" l="1"/>
  <c r="F47" i="24"/>
  <c r="E47" i="24"/>
  <c r="L45" i="24"/>
  <c r="J45" i="24"/>
  <c r="I45" i="24"/>
  <c r="M43" i="24"/>
  <c r="L43" i="24"/>
  <c r="K43" i="24"/>
  <c r="J43" i="24"/>
  <c r="I43" i="24"/>
  <c r="F43" i="24"/>
  <c r="M41" i="24"/>
  <c r="L41" i="24"/>
  <c r="K41" i="24"/>
  <c r="J41" i="24"/>
  <c r="I41" i="24"/>
  <c r="H41" i="24"/>
  <c r="G41" i="24"/>
  <c r="F41" i="24"/>
  <c r="E41" i="24"/>
  <c r="D41" i="24"/>
  <c r="M39" i="24"/>
  <c r="M48" i="24" s="1"/>
  <c r="L39" i="24"/>
  <c r="L48" i="24" s="1"/>
  <c r="K39" i="24"/>
  <c r="K48" i="24" s="1"/>
  <c r="J39" i="24"/>
  <c r="J48" i="24" s="1"/>
  <c r="I39" i="24"/>
  <c r="I48" i="24" s="1"/>
  <c r="H39" i="24"/>
  <c r="H48" i="24" s="1"/>
  <c r="G39" i="24"/>
  <c r="G48" i="24" s="1"/>
  <c r="F39" i="24"/>
  <c r="F48" i="24" s="1"/>
  <c r="E39" i="24"/>
  <c r="E48" i="24" s="1"/>
  <c r="D39" i="24"/>
  <c r="D48" i="24" s="1"/>
  <c r="K34" i="24"/>
  <c r="J34" i="24"/>
  <c r="F34" i="24"/>
  <c r="M32" i="24"/>
  <c r="L32" i="24"/>
  <c r="K32" i="24"/>
  <c r="I32" i="24"/>
  <c r="F32" i="24"/>
  <c r="M30" i="24"/>
  <c r="L30" i="24"/>
  <c r="K30" i="24"/>
  <c r="J30" i="24"/>
  <c r="I30" i="24"/>
  <c r="H30" i="24"/>
  <c r="G30" i="24"/>
  <c r="F30" i="24"/>
  <c r="E30" i="24"/>
  <c r="D30" i="24"/>
  <c r="M28" i="24"/>
  <c r="L28" i="24"/>
  <c r="L37" i="24" s="1"/>
  <c r="K28" i="24"/>
  <c r="K37" i="24" s="1"/>
  <c r="J28" i="24"/>
  <c r="J37" i="24" s="1"/>
  <c r="I28" i="24"/>
  <c r="I37" i="24" s="1"/>
  <c r="H28" i="24"/>
  <c r="H37" i="24" s="1"/>
  <c r="G28" i="24"/>
  <c r="G37" i="24" s="1"/>
  <c r="F28" i="24"/>
  <c r="F37" i="24" s="1"/>
  <c r="E28" i="24"/>
  <c r="E37" i="24" s="1"/>
  <c r="D28" i="24"/>
  <c r="D37" i="24" s="1"/>
  <c r="F23" i="24"/>
  <c r="E23" i="24"/>
  <c r="M21" i="24"/>
  <c r="L21" i="24"/>
  <c r="K21" i="24"/>
  <c r="J21" i="24"/>
  <c r="I21" i="24"/>
  <c r="F21" i="24"/>
  <c r="M19" i="24"/>
  <c r="L19" i="24"/>
  <c r="K19" i="24"/>
  <c r="J19" i="24"/>
  <c r="I19" i="24"/>
  <c r="H19" i="24"/>
  <c r="G19" i="24"/>
  <c r="F19" i="24"/>
  <c r="E19" i="24"/>
  <c r="D19" i="24"/>
  <c r="M17" i="24"/>
  <c r="M26" i="24" s="1"/>
  <c r="L17" i="24"/>
  <c r="L26" i="24" s="1"/>
  <c r="K17" i="24"/>
  <c r="K26" i="24" s="1"/>
  <c r="J17" i="24"/>
  <c r="J26" i="24" s="1"/>
  <c r="I17" i="24"/>
  <c r="I26" i="24" s="1"/>
  <c r="H17" i="24"/>
  <c r="H26" i="24" s="1"/>
  <c r="G17" i="24"/>
  <c r="G26" i="24" s="1"/>
  <c r="F17" i="24"/>
  <c r="F26" i="24" s="1"/>
  <c r="E17" i="24"/>
  <c r="E26" i="24" s="1"/>
  <c r="D17" i="24"/>
  <c r="D26" i="24" s="1"/>
  <c r="M10" i="24"/>
  <c r="L10" i="24"/>
  <c r="K10" i="24"/>
  <c r="J10" i="24"/>
  <c r="I10" i="24"/>
  <c r="F10" i="24"/>
  <c r="M8" i="24"/>
  <c r="M15" i="24" s="1"/>
  <c r="L8" i="24"/>
  <c r="L15" i="24" s="1"/>
  <c r="K8" i="24"/>
  <c r="J8" i="24"/>
  <c r="I8" i="24"/>
  <c r="I15" i="24" s="1"/>
  <c r="H8" i="24"/>
  <c r="H15" i="24" s="1"/>
  <c r="G8" i="24"/>
  <c r="F8" i="24"/>
  <c r="E8" i="24"/>
  <c r="E15" i="24" s="1"/>
  <c r="D8" i="24"/>
  <c r="D15" i="24" s="1"/>
  <c r="M6" i="24"/>
  <c r="L6" i="24"/>
  <c r="K6" i="24"/>
  <c r="K15" i="24" s="1"/>
  <c r="J6" i="24"/>
  <c r="J15" i="24" s="1"/>
  <c r="I6" i="24"/>
  <c r="H6" i="24"/>
  <c r="G6" i="24"/>
  <c r="G15" i="24" s="1"/>
  <c r="F6" i="24"/>
  <c r="F15" i="24" s="1"/>
  <c r="E6" i="24"/>
  <c r="D6" i="24"/>
  <c r="D49" i="24" l="1"/>
  <c r="E49" i="24"/>
  <c r="I49" i="24"/>
  <c r="M49" i="24"/>
  <c r="L49" i="24"/>
  <c r="F49" i="24"/>
  <c r="J49" i="24"/>
  <c r="H49" i="24"/>
  <c r="G49" i="24"/>
  <c r="K49" i="24"/>
  <c r="L59" i="11" l="1"/>
  <c r="J59" i="11"/>
  <c r="H59" i="11"/>
  <c r="F59" i="11"/>
  <c r="D59" i="11"/>
  <c r="F58" i="11"/>
  <c r="E58" i="11"/>
  <c r="D58" i="11"/>
  <c r="I56" i="11"/>
  <c r="E56" i="11"/>
  <c r="M54" i="11"/>
  <c r="L54" i="11"/>
  <c r="K54" i="11"/>
  <c r="J54" i="11"/>
  <c r="I54" i="11"/>
  <c r="F54" i="11"/>
  <c r="M52" i="11"/>
  <c r="L52" i="11"/>
  <c r="K52" i="11"/>
  <c r="J52" i="11"/>
  <c r="I52" i="11"/>
  <c r="H52" i="11"/>
  <c r="G52" i="11"/>
  <c r="F52" i="11"/>
  <c r="E52" i="11"/>
  <c r="D52" i="11"/>
  <c r="M50" i="11"/>
  <c r="M59" i="11" s="1"/>
  <c r="L50" i="11"/>
  <c r="K50" i="11"/>
  <c r="K59" i="11" s="1"/>
  <c r="J50" i="11"/>
  <c r="I50" i="11"/>
  <c r="I59" i="11" s="1"/>
  <c r="H50" i="11"/>
  <c r="G50" i="11"/>
  <c r="G59" i="11" s="1"/>
  <c r="F50" i="11"/>
  <c r="E50" i="11"/>
  <c r="E59" i="11" s="1"/>
  <c r="D50" i="11"/>
  <c r="J48" i="11"/>
  <c r="H48" i="11"/>
  <c r="D48" i="11"/>
  <c r="L47" i="11"/>
  <c r="F47" i="11"/>
  <c r="F48" i="11" s="1"/>
  <c r="F60" i="11" s="1"/>
  <c r="J45" i="11"/>
  <c r="I45" i="11"/>
  <c r="F45" i="11"/>
  <c r="E45" i="11"/>
  <c r="M43" i="11"/>
  <c r="L43" i="11"/>
  <c r="L48" i="11" s="1"/>
  <c r="K43" i="11"/>
  <c r="I43" i="11"/>
  <c r="F43" i="11"/>
  <c r="M41" i="11"/>
  <c r="L41" i="11"/>
  <c r="K41" i="11"/>
  <c r="J41" i="11"/>
  <c r="I41" i="11"/>
  <c r="H41" i="11"/>
  <c r="G41" i="11"/>
  <c r="F41" i="11"/>
  <c r="E41" i="11"/>
  <c r="D41" i="11"/>
  <c r="M39" i="11"/>
  <c r="L39" i="11"/>
  <c r="K39" i="11"/>
  <c r="K48" i="11" s="1"/>
  <c r="J39" i="11"/>
  <c r="I39" i="11"/>
  <c r="I48" i="11" s="1"/>
  <c r="H39" i="11"/>
  <c r="G39" i="11"/>
  <c r="G48" i="11" s="1"/>
  <c r="F39" i="11"/>
  <c r="E39" i="11"/>
  <c r="E48" i="11" s="1"/>
  <c r="D39" i="11"/>
  <c r="I34" i="11"/>
  <c r="F34" i="11"/>
  <c r="E34" i="11"/>
  <c r="M32" i="11"/>
  <c r="L32" i="11"/>
  <c r="K32" i="11"/>
  <c r="I32" i="11"/>
  <c r="F32" i="11"/>
  <c r="M30" i="11"/>
  <c r="L30" i="11"/>
  <c r="K30" i="11"/>
  <c r="J30" i="11"/>
  <c r="I30" i="11"/>
  <c r="H30" i="11"/>
  <c r="G30" i="11"/>
  <c r="F30" i="11"/>
  <c r="E30" i="11"/>
  <c r="D30" i="11"/>
  <c r="M28" i="11"/>
  <c r="M37" i="11" s="1"/>
  <c r="L28" i="11"/>
  <c r="L37" i="11" s="1"/>
  <c r="K28" i="11"/>
  <c r="K37" i="11" s="1"/>
  <c r="J28" i="11"/>
  <c r="J37" i="11" s="1"/>
  <c r="I28" i="11"/>
  <c r="I37" i="11" s="1"/>
  <c r="H28" i="11"/>
  <c r="H37" i="11" s="1"/>
  <c r="G28" i="11"/>
  <c r="G37" i="11" s="1"/>
  <c r="F28" i="11"/>
  <c r="F37" i="11" s="1"/>
  <c r="E28" i="11"/>
  <c r="E37" i="11" s="1"/>
  <c r="D28" i="11"/>
  <c r="D37" i="11" s="1"/>
  <c r="K26" i="11"/>
  <c r="I26" i="11"/>
  <c r="G26" i="11"/>
  <c r="F23" i="11"/>
  <c r="M21" i="11"/>
  <c r="M26" i="11" s="1"/>
  <c r="L21" i="11"/>
  <c r="K21" i="11"/>
  <c r="J21" i="11"/>
  <c r="F21" i="11"/>
  <c r="M19" i="11"/>
  <c r="L19" i="11"/>
  <c r="K19" i="11"/>
  <c r="J19" i="11"/>
  <c r="I19" i="11"/>
  <c r="H19" i="11"/>
  <c r="G19" i="11"/>
  <c r="F19" i="11"/>
  <c r="E19" i="11"/>
  <c r="E26" i="11" s="1"/>
  <c r="D19" i="11"/>
  <c r="M17" i="11"/>
  <c r="L17" i="11"/>
  <c r="L26" i="11" s="1"/>
  <c r="K17" i="11"/>
  <c r="J17" i="11"/>
  <c r="J26" i="11" s="1"/>
  <c r="I17" i="11"/>
  <c r="H17" i="11"/>
  <c r="H26" i="11" s="1"/>
  <c r="G17" i="11"/>
  <c r="F17" i="11"/>
  <c r="E17" i="11"/>
  <c r="D17" i="11"/>
  <c r="D26" i="11" s="1"/>
  <c r="F15" i="11"/>
  <c r="K14" i="11"/>
  <c r="E14" i="11"/>
  <c r="D14" i="11"/>
  <c r="M12" i="11"/>
  <c r="L12" i="11"/>
  <c r="E12" i="11"/>
  <c r="D12" i="11"/>
  <c r="M10" i="11"/>
  <c r="L10" i="11"/>
  <c r="K10" i="11"/>
  <c r="J10" i="11"/>
  <c r="F10" i="11"/>
  <c r="M8" i="11"/>
  <c r="L8" i="11"/>
  <c r="K8" i="11"/>
  <c r="J8" i="11"/>
  <c r="I8" i="11"/>
  <c r="H8" i="11"/>
  <c r="G8" i="11"/>
  <c r="F8" i="11"/>
  <c r="E8" i="11"/>
  <c r="D8" i="11"/>
  <c r="D15" i="11" s="1"/>
  <c r="M6" i="11"/>
  <c r="M15" i="11" s="1"/>
  <c r="L6" i="11"/>
  <c r="L15" i="11" s="1"/>
  <c r="K6" i="11"/>
  <c r="K15" i="11" s="1"/>
  <c r="J6" i="11"/>
  <c r="J15" i="11" s="1"/>
  <c r="I6" i="11"/>
  <c r="I15" i="11" s="1"/>
  <c r="H6" i="11"/>
  <c r="H15" i="11" s="1"/>
  <c r="G6" i="11"/>
  <c r="G15" i="11" s="1"/>
  <c r="E6" i="11"/>
  <c r="E15" i="11" s="1"/>
  <c r="K60" i="11" l="1"/>
  <c r="D60" i="11"/>
  <c r="L60" i="11"/>
  <c r="J60" i="11"/>
  <c r="E60" i="11"/>
  <c r="I60" i="11"/>
  <c r="M60" i="11"/>
  <c r="H60" i="11"/>
  <c r="G60" i="11"/>
  <c r="I47" i="13" l="1"/>
  <c r="L45" i="13"/>
  <c r="J45" i="13"/>
  <c r="I45" i="13"/>
  <c r="G45" i="13"/>
  <c r="M43" i="13"/>
  <c r="L43" i="13"/>
  <c r="K43" i="13"/>
  <c r="J43" i="13"/>
  <c r="I43" i="13"/>
  <c r="M41" i="13"/>
  <c r="L41" i="13"/>
  <c r="L48" i="13" s="1"/>
  <c r="L49" i="13" s="1"/>
  <c r="K41" i="13"/>
  <c r="J41" i="13"/>
  <c r="I41" i="13"/>
  <c r="H41" i="13"/>
  <c r="H48" i="13" s="1"/>
  <c r="H49" i="13" s="1"/>
  <c r="G41" i="13"/>
  <c r="F41" i="13"/>
  <c r="E41" i="13"/>
  <c r="D41" i="13"/>
  <c r="D48" i="13" s="1"/>
  <c r="M39" i="13"/>
  <c r="M48" i="13" s="1"/>
  <c r="L39" i="13"/>
  <c r="K39" i="13"/>
  <c r="K48" i="13" s="1"/>
  <c r="J39" i="13"/>
  <c r="J48" i="13" s="1"/>
  <c r="I39" i="13"/>
  <c r="I48" i="13" s="1"/>
  <c r="H39" i="13"/>
  <c r="G39" i="13"/>
  <c r="G48" i="13" s="1"/>
  <c r="F39" i="13"/>
  <c r="F48" i="13" s="1"/>
  <c r="E39" i="13"/>
  <c r="E48" i="13" s="1"/>
  <c r="D39" i="13"/>
  <c r="K37" i="13"/>
  <c r="I37" i="13"/>
  <c r="G37" i="13"/>
  <c r="E37" i="13"/>
  <c r="J36" i="13"/>
  <c r="K34" i="13"/>
  <c r="J34" i="13"/>
  <c r="F34" i="13"/>
  <c r="M32" i="13"/>
  <c r="L32" i="13"/>
  <c r="K32" i="13"/>
  <c r="I32" i="13"/>
  <c r="F32" i="13"/>
  <c r="M30" i="13"/>
  <c r="L30" i="13"/>
  <c r="K30" i="13"/>
  <c r="J30" i="13"/>
  <c r="I30" i="13"/>
  <c r="H30" i="13"/>
  <c r="G30" i="13"/>
  <c r="F30" i="13"/>
  <c r="E30" i="13"/>
  <c r="D30" i="13"/>
  <c r="M28" i="13"/>
  <c r="L28" i="13"/>
  <c r="L37" i="13" s="1"/>
  <c r="K28" i="13"/>
  <c r="J28" i="13"/>
  <c r="J37" i="13" s="1"/>
  <c r="I28" i="13"/>
  <c r="H28" i="13"/>
  <c r="H37" i="13" s="1"/>
  <c r="G28" i="13"/>
  <c r="F28" i="13"/>
  <c r="F37" i="13" s="1"/>
  <c r="E28" i="13"/>
  <c r="D28" i="13"/>
  <c r="D37" i="13" s="1"/>
  <c r="K25" i="13"/>
  <c r="F23" i="13"/>
  <c r="E23" i="13"/>
  <c r="M21" i="13"/>
  <c r="L21" i="13"/>
  <c r="K21" i="13"/>
  <c r="I21" i="13"/>
  <c r="F21" i="13"/>
  <c r="M19" i="13"/>
  <c r="L19" i="13"/>
  <c r="K19" i="13"/>
  <c r="J19" i="13"/>
  <c r="I19" i="13"/>
  <c r="H19" i="13"/>
  <c r="G19" i="13"/>
  <c r="F19" i="13"/>
  <c r="E19" i="13"/>
  <c r="D19" i="13"/>
  <c r="M17" i="13"/>
  <c r="M26" i="13" s="1"/>
  <c r="L17" i="13"/>
  <c r="L26" i="13" s="1"/>
  <c r="K17" i="13"/>
  <c r="K26" i="13" s="1"/>
  <c r="J17" i="13"/>
  <c r="J26" i="13" s="1"/>
  <c r="I17" i="13"/>
  <c r="I26" i="13" s="1"/>
  <c r="H17" i="13"/>
  <c r="H26" i="13" s="1"/>
  <c r="G17" i="13"/>
  <c r="G26" i="13" s="1"/>
  <c r="F17" i="13"/>
  <c r="F26" i="13" s="1"/>
  <c r="E17" i="13"/>
  <c r="E26" i="13" s="1"/>
  <c r="D17" i="13"/>
  <c r="D26" i="13" s="1"/>
  <c r="L15" i="13"/>
  <c r="H15" i="13"/>
  <c r="F15" i="13"/>
  <c r="K14" i="13"/>
  <c r="I14" i="13"/>
  <c r="E14" i="13"/>
  <c r="D14" i="13"/>
  <c r="D15" i="13" s="1"/>
  <c r="M10" i="13"/>
  <c r="L10" i="13"/>
  <c r="K10" i="13"/>
  <c r="J10" i="13"/>
  <c r="J15" i="13" s="1"/>
  <c r="I10" i="13"/>
  <c r="M8" i="13"/>
  <c r="L8" i="13"/>
  <c r="K8" i="13"/>
  <c r="J8" i="13"/>
  <c r="I8" i="13"/>
  <c r="H8" i="13"/>
  <c r="G8" i="13"/>
  <c r="F8" i="13"/>
  <c r="E8" i="13"/>
  <c r="D8" i="13"/>
  <c r="M6" i="13"/>
  <c r="M15" i="13" s="1"/>
  <c r="L6" i="13"/>
  <c r="K6" i="13"/>
  <c r="K15" i="13" s="1"/>
  <c r="J6" i="13"/>
  <c r="I6" i="13"/>
  <c r="I15" i="13" s="1"/>
  <c r="H6" i="13"/>
  <c r="G6" i="13"/>
  <c r="G15" i="13" s="1"/>
  <c r="F6" i="13"/>
  <c r="E6" i="13"/>
  <c r="E15" i="13" s="1"/>
  <c r="D6" i="13"/>
  <c r="E49" i="13" l="1"/>
  <c r="M49" i="13"/>
  <c r="F49" i="13"/>
  <c r="J49" i="13"/>
  <c r="D49" i="13"/>
  <c r="G49" i="13"/>
  <c r="K49" i="13"/>
  <c r="I49" i="13"/>
  <c r="J59" i="12" l="1"/>
  <c r="H59" i="12"/>
  <c r="H60" i="12" s="1"/>
  <c r="F59" i="12"/>
  <c r="D59" i="12"/>
  <c r="L58" i="12"/>
  <c r="I58" i="12"/>
  <c r="E58" i="12"/>
  <c r="L56" i="12"/>
  <c r="L59" i="12" s="1"/>
  <c r="J56" i="12"/>
  <c r="I56" i="12"/>
  <c r="F56" i="12"/>
  <c r="M54" i="12"/>
  <c r="L54" i="12"/>
  <c r="K54" i="12"/>
  <c r="J54" i="12"/>
  <c r="I54" i="12"/>
  <c r="F54" i="12"/>
  <c r="M52" i="12"/>
  <c r="L52" i="12"/>
  <c r="K52" i="12"/>
  <c r="J52" i="12"/>
  <c r="I52" i="12"/>
  <c r="H52" i="12"/>
  <c r="G52" i="12"/>
  <c r="F52" i="12"/>
  <c r="E52" i="12"/>
  <c r="D52" i="12"/>
  <c r="M50" i="12"/>
  <c r="M59" i="12" s="1"/>
  <c r="L50" i="12"/>
  <c r="K50" i="12"/>
  <c r="K59" i="12" s="1"/>
  <c r="J50" i="12"/>
  <c r="I50" i="12"/>
  <c r="I59" i="12" s="1"/>
  <c r="H50" i="12"/>
  <c r="G50" i="12"/>
  <c r="G59" i="12" s="1"/>
  <c r="F50" i="12"/>
  <c r="E50" i="12"/>
  <c r="E59" i="12" s="1"/>
  <c r="D50" i="12"/>
  <c r="I47" i="12"/>
  <c r="F47" i="12"/>
  <c r="L45" i="12"/>
  <c r="F45" i="12"/>
  <c r="M43" i="12"/>
  <c r="L43" i="12"/>
  <c r="J43" i="12"/>
  <c r="F43" i="12"/>
  <c r="M41" i="12"/>
  <c r="L41" i="12"/>
  <c r="K41" i="12"/>
  <c r="J41" i="12"/>
  <c r="I41" i="12"/>
  <c r="H41" i="12"/>
  <c r="G41" i="12"/>
  <c r="F41" i="12"/>
  <c r="E41" i="12"/>
  <c r="D41" i="12"/>
  <c r="M39" i="12"/>
  <c r="L39" i="12"/>
  <c r="L48" i="12" s="1"/>
  <c r="K39" i="12"/>
  <c r="K48" i="12" s="1"/>
  <c r="J39" i="12"/>
  <c r="J48" i="12" s="1"/>
  <c r="I39" i="12"/>
  <c r="I48" i="12" s="1"/>
  <c r="H39" i="12"/>
  <c r="H48" i="12" s="1"/>
  <c r="G39" i="12"/>
  <c r="G48" i="12" s="1"/>
  <c r="F39" i="12"/>
  <c r="F48" i="12" s="1"/>
  <c r="E39" i="12"/>
  <c r="E48" i="12" s="1"/>
  <c r="D39" i="12"/>
  <c r="D48" i="12" s="1"/>
  <c r="L37" i="12"/>
  <c r="J37" i="12"/>
  <c r="H37" i="12"/>
  <c r="F37" i="12"/>
  <c r="D37" i="12"/>
  <c r="E36" i="12"/>
  <c r="I34" i="12"/>
  <c r="F34" i="12"/>
  <c r="M32" i="12"/>
  <c r="L32" i="12"/>
  <c r="K32" i="12"/>
  <c r="J32" i="12"/>
  <c r="M30" i="12"/>
  <c r="L30" i="12"/>
  <c r="K30" i="12"/>
  <c r="J30" i="12"/>
  <c r="I30" i="12"/>
  <c r="H30" i="12"/>
  <c r="G30" i="12"/>
  <c r="F30" i="12"/>
  <c r="E30" i="12"/>
  <c r="D30" i="12"/>
  <c r="M28" i="12"/>
  <c r="M37" i="12" s="1"/>
  <c r="L28" i="12"/>
  <c r="K28" i="12"/>
  <c r="K37" i="12" s="1"/>
  <c r="J28" i="12"/>
  <c r="I28" i="12"/>
  <c r="I37" i="12" s="1"/>
  <c r="H28" i="12"/>
  <c r="G28" i="12"/>
  <c r="G37" i="12" s="1"/>
  <c r="F28" i="12"/>
  <c r="E28" i="12"/>
  <c r="E37" i="12" s="1"/>
  <c r="D28" i="12"/>
  <c r="M23" i="12"/>
  <c r="L23" i="12"/>
  <c r="E23" i="12"/>
  <c r="M21" i="12"/>
  <c r="L21" i="12"/>
  <c r="K21" i="12"/>
  <c r="J21" i="12"/>
  <c r="H21" i="12"/>
  <c r="M19" i="12"/>
  <c r="L19" i="12"/>
  <c r="K19" i="12"/>
  <c r="J19" i="12"/>
  <c r="I19" i="12"/>
  <c r="H19" i="12"/>
  <c r="G19" i="12"/>
  <c r="F19" i="12"/>
  <c r="E19" i="12"/>
  <c r="D19" i="12"/>
  <c r="M17" i="12"/>
  <c r="M26" i="12" s="1"/>
  <c r="L17" i="12"/>
  <c r="L26" i="12" s="1"/>
  <c r="K17" i="12"/>
  <c r="K26" i="12" s="1"/>
  <c r="J17" i="12"/>
  <c r="J26" i="12" s="1"/>
  <c r="I17" i="12"/>
  <c r="I26" i="12" s="1"/>
  <c r="H17" i="12"/>
  <c r="H26" i="12" s="1"/>
  <c r="G17" i="12"/>
  <c r="G26" i="12" s="1"/>
  <c r="F17" i="12"/>
  <c r="F26" i="12" s="1"/>
  <c r="E17" i="12"/>
  <c r="E26" i="12" s="1"/>
  <c r="D17" i="12"/>
  <c r="D26" i="12" s="1"/>
  <c r="F14" i="12"/>
  <c r="M12" i="12"/>
  <c r="K12" i="12"/>
  <c r="J12" i="12"/>
  <c r="I12" i="12"/>
  <c r="F12" i="12"/>
  <c r="E12" i="12"/>
  <c r="M10" i="12"/>
  <c r="L10" i="12"/>
  <c r="K10" i="12"/>
  <c r="J10" i="12"/>
  <c r="I10" i="12"/>
  <c r="M8" i="12"/>
  <c r="L8" i="12"/>
  <c r="K8" i="12"/>
  <c r="J8" i="12"/>
  <c r="I8" i="12"/>
  <c r="H8" i="12"/>
  <c r="G8" i="12"/>
  <c r="F8" i="12"/>
  <c r="E8" i="12"/>
  <c r="D8" i="12"/>
  <c r="M6" i="12"/>
  <c r="M15" i="12" s="1"/>
  <c r="L6" i="12"/>
  <c r="L15" i="12" s="1"/>
  <c r="K6" i="12"/>
  <c r="K15" i="12" s="1"/>
  <c r="J6" i="12"/>
  <c r="J15" i="12" s="1"/>
  <c r="I6" i="12"/>
  <c r="I15" i="12" s="1"/>
  <c r="H6" i="12"/>
  <c r="H15" i="12" s="1"/>
  <c r="G6" i="12"/>
  <c r="G15" i="12" s="1"/>
  <c r="F6" i="12"/>
  <c r="F15" i="12" s="1"/>
  <c r="E6" i="12"/>
  <c r="E15" i="12" s="1"/>
  <c r="D6" i="12"/>
  <c r="D15" i="12" s="1"/>
  <c r="G60" i="12" l="1"/>
  <c r="K60" i="12"/>
  <c r="E60" i="12"/>
  <c r="I60" i="12"/>
  <c r="M60" i="12"/>
  <c r="L60" i="12"/>
  <c r="D60" i="12"/>
  <c r="F60" i="12"/>
  <c r="J60" i="12"/>
  <c r="L58" i="14" l="1"/>
  <c r="J58" i="14"/>
  <c r="E58" i="14"/>
  <c r="D58" i="14"/>
  <c r="L56" i="14"/>
  <c r="J56" i="14"/>
  <c r="I56" i="14"/>
  <c r="F56" i="14"/>
  <c r="M54" i="14"/>
  <c r="L54" i="14"/>
  <c r="K54" i="14"/>
  <c r="J54" i="14"/>
  <c r="I54" i="14"/>
  <c r="F54" i="14"/>
  <c r="M52" i="14"/>
  <c r="L52" i="14"/>
  <c r="K52" i="14"/>
  <c r="K59" i="14" s="1"/>
  <c r="J52" i="14"/>
  <c r="J59" i="14" s="1"/>
  <c r="I52" i="14"/>
  <c r="H52" i="14"/>
  <c r="G52" i="14"/>
  <c r="G59" i="14" s="1"/>
  <c r="F52" i="14"/>
  <c r="F59" i="14" s="1"/>
  <c r="E52" i="14"/>
  <c r="D52" i="14"/>
  <c r="M50" i="14"/>
  <c r="M59" i="14" s="1"/>
  <c r="L50" i="14"/>
  <c r="L59" i="14" s="1"/>
  <c r="K50" i="14"/>
  <c r="J50" i="14"/>
  <c r="I50" i="14"/>
  <c r="I59" i="14" s="1"/>
  <c r="H50" i="14"/>
  <c r="H59" i="14" s="1"/>
  <c r="G50" i="14"/>
  <c r="F50" i="14"/>
  <c r="E50" i="14"/>
  <c r="E59" i="14" s="1"/>
  <c r="D50" i="14"/>
  <c r="D59" i="14" s="1"/>
  <c r="I48" i="14"/>
  <c r="E48" i="14"/>
  <c r="L47" i="14"/>
  <c r="J47" i="14"/>
  <c r="F47" i="14"/>
  <c r="J45" i="14"/>
  <c r="F45" i="14"/>
  <c r="M43" i="14"/>
  <c r="L43" i="14"/>
  <c r="K43" i="14"/>
  <c r="J43" i="14"/>
  <c r="I43" i="14"/>
  <c r="F43" i="14"/>
  <c r="M41" i="14"/>
  <c r="L41" i="14"/>
  <c r="K41" i="14"/>
  <c r="J41" i="14"/>
  <c r="J48" i="14" s="1"/>
  <c r="I41" i="14"/>
  <c r="H41" i="14"/>
  <c r="G41" i="14"/>
  <c r="F41" i="14"/>
  <c r="F48" i="14" s="1"/>
  <c r="E41" i="14"/>
  <c r="D41" i="14"/>
  <c r="M39" i="14"/>
  <c r="L39" i="14"/>
  <c r="L48" i="14" s="1"/>
  <c r="K39" i="14"/>
  <c r="K48" i="14" s="1"/>
  <c r="J39" i="14"/>
  <c r="I39" i="14"/>
  <c r="H39" i="14"/>
  <c r="H48" i="14" s="1"/>
  <c r="G39" i="14"/>
  <c r="G48" i="14" s="1"/>
  <c r="F39" i="14"/>
  <c r="E39" i="14"/>
  <c r="D39" i="14"/>
  <c r="D48" i="14" s="1"/>
  <c r="L36" i="14"/>
  <c r="K36" i="14"/>
  <c r="F37" i="14" s="1"/>
  <c r="F36" i="14"/>
  <c r="K34" i="14"/>
  <c r="F34" i="14"/>
  <c r="E34" i="14"/>
  <c r="M32" i="14"/>
  <c r="L32" i="14"/>
  <c r="K32" i="14"/>
  <c r="J32" i="14"/>
  <c r="J37" i="14" s="1"/>
  <c r="F32" i="14"/>
  <c r="M30" i="14"/>
  <c r="L30" i="14"/>
  <c r="K30" i="14"/>
  <c r="K37" i="14" s="1"/>
  <c r="J30" i="14"/>
  <c r="I30" i="14"/>
  <c r="H30" i="14"/>
  <c r="G30" i="14"/>
  <c r="G37" i="14" s="1"/>
  <c r="F30" i="14"/>
  <c r="E30" i="14"/>
  <c r="D30" i="14"/>
  <c r="M28" i="14"/>
  <c r="M37" i="14" s="1"/>
  <c r="L28" i="14"/>
  <c r="L37" i="14" s="1"/>
  <c r="K28" i="14"/>
  <c r="J28" i="14"/>
  <c r="I28" i="14"/>
  <c r="I37" i="14" s="1"/>
  <c r="H28" i="14"/>
  <c r="H37" i="14" s="1"/>
  <c r="G28" i="14"/>
  <c r="F28" i="14"/>
  <c r="E28" i="14"/>
  <c r="E37" i="14" s="1"/>
  <c r="D28" i="14"/>
  <c r="D37" i="14" s="1"/>
  <c r="K25" i="14"/>
  <c r="I25" i="14"/>
  <c r="E25" i="14"/>
  <c r="D25" i="14"/>
  <c r="L23" i="14"/>
  <c r="J23" i="14"/>
  <c r="F23" i="14"/>
  <c r="E23" i="14"/>
  <c r="M21" i="14"/>
  <c r="L21" i="14"/>
  <c r="K21" i="14"/>
  <c r="J21" i="14"/>
  <c r="I21" i="14"/>
  <c r="F21" i="14"/>
  <c r="M19" i="14"/>
  <c r="L19" i="14"/>
  <c r="K19" i="14"/>
  <c r="K26" i="14" s="1"/>
  <c r="J19" i="14"/>
  <c r="I19" i="14"/>
  <c r="H19" i="14"/>
  <c r="G19" i="14"/>
  <c r="G26" i="14" s="1"/>
  <c r="F19" i="14"/>
  <c r="E19" i="14"/>
  <c r="D19" i="14"/>
  <c r="M17" i="14"/>
  <c r="M26" i="14" s="1"/>
  <c r="L17" i="14"/>
  <c r="L26" i="14" s="1"/>
  <c r="K17" i="14"/>
  <c r="J17" i="14"/>
  <c r="J26" i="14" s="1"/>
  <c r="I17" i="14"/>
  <c r="I26" i="14" s="1"/>
  <c r="H17" i="14"/>
  <c r="H26" i="14" s="1"/>
  <c r="G17" i="14"/>
  <c r="F17" i="14"/>
  <c r="F26" i="14" s="1"/>
  <c r="E17" i="14"/>
  <c r="E26" i="14" s="1"/>
  <c r="D17" i="14"/>
  <c r="D26" i="14" s="1"/>
  <c r="F14" i="14"/>
  <c r="M12" i="14"/>
  <c r="K12" i="14"/>
  <c r="J12" i="14"/>
  <c r="I12" i="14"/>
  <c r="F12" i="14"/>
  <c r="E12" i="14"/>
  <c r="L10" i="14"/>
  <c r="K10" i="14"/>
  <c r="F10" i="14"/>
  <c r="M8" i="14"/>
  <c r="L8" i="14"/>
  <c r="K8" i="14"/>
  <c r="K15" i="14" s="1"/>
  <c r="J8" i="14"/>
  <c r="I8" i="14"/>
  <c r="H8" i="14"/>
  <c r="G8" i="14"/>
  <c r="G15" i="14" s="1"/>
  <c r="F8" i="14"/>
  <c r="E8" i="14"/>
  <c r="D8" i="14"/>
  <c r="M6" i="14"/>
  <c r="M15" i="14" s="1"/>
  <c r="L6" i="14"/>
  <c r="L15" i="14" s="1"/>
  <c r="K6" i="14"/>
  <c r="J6" i="14"/>
  <c r="J15" i="14" s="1"/>
  <c r="I6" i="14"/>
  <c r="I15" i="14" s="1"/>
  <c r="H6" i="14"/>
  <c r="H15" i="14" s="1"/>
  <c r="G6" i="14"/>
  <c r="F6" i="14"/>
  <c r="F15" i="14" s="1"/>
  <c r="E6" i="14"/>
  <c r="E15" i="14" s="1"/>
  <c r="D6" i="14"/>
  <c r="D15" i="14" s="1"/>
  <c r="L60" i="14" l="1"/>
  <c r="J60" i="14"/>
  <c r="E60" i="14"/>
  <c r="I60" i="14"/>
  <c r="M60" i="14"/>
  <c r="K60" i="14"/>
  <c r="D60" i="14"/>
  <c r="F60" i="14"/>
  <c r="G60" i="14"/>
  <c r="H60" i="14"/>
  <c r="F59" i="23" l="1"/>
  <c r="J56" i="23"/>
  <c r="I56" i="23"/>
  <c r="M54" i="23"/>
  <c r="L54" i="23"/>
  <c r="K54" i="23"/>
  <c r="J54" i="23"/>
  <c r="J59" i="23" s="1"/>
  <c r="I54" i="23"/>
  <c r="H54" i="23"/>
  <c r="F54" i="23"/>
  <c r="E54" i="23"/>
  <c r="D54" i="23"/>
  <c r="M52" i="23"/>
  <c r="L52" i="23"/>
  <c r="K52" i="23"/>
  <c r="K59" i="23" s="1"/>
  <c r="J52" i="23"/>
  <c r="I52" i="23"/>
  <c r="H52" i="23"/>
  <c r="G52" i="23"/>
  <c r="G59" i="23" s="1"/>
  <c r="F52" i="23"/>
  <c r="E52" i="23"/>
  <c r="D52" i="23"/>
  <c r="M50" i="23"/>
  <c r="M59" i="23" s="1"/>
  <c r="L50" i="23"/>
  <c r="L59" i="23" s="1"/>
  <c r="K50" i="23"/>
  <c r="J50" i="23"/>
  <c r="I50" i="23"/>
  <c r="I59" i="23" s="1"/>
  <c r="H50" i="23"/>
  <c r="H59" i="23" s="1"/>
  <c r="G50" i="23"/>
  <c r="F50" i="23"/>
  <c r="E50" i="23"/>
  <c r="E59" i="23" s="1"/>
  <c r="D50" i="23"/>
  <c r="D59" i="23" s="1"/>
  <c r="G48" i="23"/>
  <c r="D48" i="23"/>
  <c r="F47" i="23"/>
  <c r="K45" i="23"/>
  <c r="J45" i="23"/>
  <c r="F45" i="23"/>
  <c r="M43" i="23"/>
  <c r="L43" i="23"/>
  <c r="K43" i="23"/>
  <c r="J43" i="23"/>
  <c r="I43" i="23"/>
  <c r="H43" i="23"/>
  <c r="F43" i="23"/>
  <c r="E43" i="23"/>
  <c r="M41" i="23"/>
  <c r="L41" i="23"/>
  <c r="K41" i="23"/>
  <c r="J41" i="23"/>
  <c r="I41" i="23"/>
  <c r="H41" i="23"/>
  <c r="G41" i="23"/>
  <c r="F41" i="23"/>
  <c r="E41" i="23"/>
  <c r="D41" i="23"/>
  <c r="M39" i="23"/>
  <c r="M48" i="23" s="1"/>
  <c r="L39" i="23"/>
  <c r="L48" i="23" s="1"/>
  <c r="K39" i="23"/>
  <c r="K48" i="23" s="1"/>
  <c r="J39" i="23"/>
  <c r="J48" i="23" s="1"/>
  <c r="I39" i="23"/>
  <c r="I48" i="23" s="1"/>
  <c r="H39" i="23"/>
  <c r="H48" i="23" s="1"/>
  <c r="F39" i="23"/>
  <c r="F48" i="23" s="1"/>
  <c r="E39" i="23"/>
  <c r="E48" i="23" s="1"/>
  <c r="D39" i="23"/>
  <c r="H37" i="23"/>
  <c r="M36" i="23"/>
  <c r="L36" i="23"/>
  <c r="F36" i="23"/>
  <c r="K34" i="23"/>
  <c r="F34" i="23"/>
  <c r="E34" i="23"/>
  <c r="M32" i="23"/>
  <c r="L32" i="23"/>
  <c r="K32" i="23"/>
  <c r="I32" i="23"/>
  <c r="H32" i="23"/>
  <c r="F32" i="23"/>
  <c r="E32" i="23"/>
  <c r="D32" i="23"/>
  <c r="M30" i="23"/>
  <c r="M37" i="23" s="1"/>
  <c r="L30" i="23"/>
  <c r="L37" i="23" s="1"/>
  <c r="K30" i="23"/>
  <c r="J30" i="23"/>
  <c r="I30" i="23"/>
  <c r="I37" i="23" s="1"/>
  <c r="H30" i="23"/>
  <c r="G30" i="23"/>
  <c r="F30" i="23"/>
  <c r="E30" i="23"/>
  <c r="E37" i="23" s="1"/>
  <c r="D30" i="23"/>
  <c r="D37" i="23" s="1"/>
  <c r="M28" i="23"/>
  <c r="L28" i="23"/>
  <c r="K28" i="23"/>
  <c r="K37" i="23" s="1"/>
  <c r="J28" i="23"/>
  <c r="J37" i="23" s="1"/>
  <c r="I28" i="23"/>
  <c r="H28" i="23"/>
  <c r="G28" i="23"/>
  <c r="G37" i="23" s="1"/>
  <c r="F28" i="23"/>
  <c r="F37" i="23" s="1"/>
  <c r="E28" i="23"/>
  <c r="D28" i="23"/>
  <c r="L26" i="23"/>
  <c r="H26" i="23"/>
  <c r="D26" i="23"/>
  <c r="K25" i="23"/>
  <c r="I25" i="23"/>
  <c r="E25" i="23"/>
  <c r="D25" i="23"/>
  <c r="J23" i="23"/>
  <c r="F23" i="23"/>
  <c r="E23" i="23"/>
  <c r="M21" i="23"/>
  <c r="L21" i="23"/>
  <c r="K21" i="23"/>
  <c r="J21" i="23"/>
  <c r="I21" i="23"/>
  <c r="F21" i="23"/>
  <c r="E21" i="23"/>
  <c r="D21" i="23"/>
  <c r="M19" i="23"/>
  <c r="M26" i="23" s="1"/>
  <c r="L19" i="23"/>
  <c r="K19" i="23"/>
  <c r="J19" i="23"/>
  <c r="I19" i="23"/>
  <c r="I26" i="23" s="1"/>
  <c r="H19" i="23"/>
  <c r="G19" i="23"/>
  <c r="F19" i="23"/>
  <c r="E19" i="23"/>
  <c r="E26" i="23" s="1"/>
  <c r="D19" i="23"/>
  <c r="M17" i="23"/>
  <c r="L17" i="23"/>
  <c r="K17" i="23"/>
  <c r="K26" i="23" s="1"/>
  <c r="J17" i="23"/>
  <c r="J26" i="23" s="1"/>
  <c r="I17" i="23"/>
  <c r="H17" i="23"/>
  <c r="G17" i="23"/>
  <c r="G26" i="23" s="1"/>
  <c r="F17" i="23"/>
  <c r="F26" i="23" s="1"/>
  <c r="E17" i="23"/>
  <c r="D17" i="23"/>
  <c r="M15" i="23"/>
  <c r="I14" i="23"/>
  <c r="F14" i="23"/>
  <c r="K12" i="23"/>
  <c r="J12" i="23"/>
  <c r="I12" i="23"/>
  <c r="F12" i="23"/>
  <c r="E12" i="23"/>
  <c r="E15" i="23" s="1"/>
  <c r="M10" i="23"/>
  <c r="L10" i="23"/>
  <c r="K10" i="23"/>
  <c r="I10" i="23"/>
  <c r="I15" i="23" s="1"/>
  <c r="G10" i="23"/>
  <c r="F10" i="23"/>
  <c r="E10" i="23"/>
  <c r="D10" i="23"/>
  <c r="M8" i="23"/>
  <c r="L8" i="23"/>
  <c r="K8" i="23"/>
  <c r="J8" i="23"/>
  <c r="J15" i="23" s="1"/>
  <c r="I8" i="23"/>
  <c r="H8" i="23"/>
  <c r="G8" i="23"/>
  <c r="F8" i="23"/>
  <c r="F15" i="23" s="1"/>
  <c r="E8" i="23"/>
  <c r="D8" i="23"/>
  <c r="M6" i="23"/>
  <c r="L6" i="23"/>
  <c r="L15" i="23" s="1"/>
  <c r="K6" i="23"/>
  <c r="K15" i="23" s="1"/>
  <c r="J6" i="23"/>
  <c r="I6" i="23"/>
  <c r="H6" i="23"/>
  <c r="H15" i="23" s="1"/>
  <c r="G6" i="23"/>
  <c r="G15" i="23" s="1"/>
  <c r="F6" i="23"/>
  <c r="E6" i="23"/>
  <c r="D6" i="23"/>
  <c r="D15" i="23" s="1"/>
  <c r="F60" i="23" l="1"/>
  <c r="D60" i="23"/>
  <c r="H60" i="23"/>
  <c r="L60" i="23"/>
  <c r="E60" i="23"/>
  <c r="I60" i="23"/>
  <c r="M60" i="23"/>
  <c r="G60" i="23"/>
  <c r="K60" i="23"/>
  <c r="J60" i="23"/>
  <c r="K58" i="17" l="1"/>
  <c r="E58" i="17"/>
  <c r="L56" i="17"/>
  <c r="E56" i="17"/>
  <c r="M54" i="17"/>
  <c r="L54" i="17"/>
  <c r="K54" i="17"/>
  <c r="I54" i="17"/>
  <c r="M52" i="17"/>
  <c r="L52" i="17"/>
  <c r="K52" i="17"/>
  <c r="J52" i="17"/>
  <c r="I52" i="17"/>
  <c r="H52" i="17"/>
  <c r="G52" i="17"/>
  <c r="F52" i="17"/>
  <c r="E52" i="17"/>
  <c r="D52" i="17"/>
  <c r="M50" i="17"/>
  <c r="M59" i="17" s="1"/>
  <c r="L50" i="17"/>
  <c r="L59" i="17" s="1"/>
  <c r="L60" i="17" s="1"/>
  <c r="K50" i="17"/>
  <c r="K59" i="17" s="1"/>
  <c r="J50" i="17"/>
  <c r="J59" i="17" s="1"/>
  <c r="I50" i="17"/>
  <c r="I59" i="17" s="1"/>
  <c r="H50" i="17"/>
  <c r="H59" i="17" s="1"/>
  <c r="H60" i="17" s="1"/>
  <c r="G50" i="17"/>
  <c r="G59" i="17" s="1"/>
  <c r="F50" i="17"/>
  <c r="F59" i="17" s="1"/>
  <c r="E50" i="17"/>
  <c r="E59" i="17" s="1"/>
  <c r="D50" i="17"/>
  <c r="D59" i="17" s="1"/>
  <c r="D60" i="17" s="1"/>
  <c r="M48" i="17"/>
  <c r="K48" i="17"/>
  <c r="G48" i="17"/>
  <c r="E48" i="17"/>
  <c r="F47" i="17"/>
  <c r="D47" i="17"/>
  <c r="F45" i="17"/>
  <c r="M43" i="17"/>
  <c r="L43" i="17"/>
  <c r="K43" i="17"/>
  <c r="I43" i="17"/>
  <c r="I48" i="17" s="1"/>
  <c r="M41" i="17"/>
  <c r="L41" i="17"/>
  <c r="K41" i="17"/>
  <c r="J41" i="17"/>
  <c r="I41" i="17"/>
  <c r="H41" i="17"/>
  <c r="G41" i="17"/>
  <c r="F41" i="17"/>
  <c r="E41" i="17"/>
  <c r="D41" i="17"/>
  <c r="M39" i="17"/>
  <c r="L39" i="17"/>
  <c r="L48" i="17" s="1"/>
  <c r="K39" i="17"/>
  <c r="J39" i="17"/>
  <c r="J48" i="17" s="1"/>
  <c r="I39" i="17"/>
  <c r="H39" i="17"/>
  <c r="H48" i="17" s="1"/>
  <c r="F39" i="17"/>
  <c r="F48" i="17" s="1"/>
  <c r="E39" i="17"/>
  <c r="D39" i="17"/>
  <c r="D48" i="17" s="1"/>
  <c r="F36" i="17"/>
  <c r="L34" i="17"/>
  <c r="F34" i="17"/>
  <c r="M32" i="17"/>
  <c r="L32" i="17"/>
  <c r="K32" i="17"/>
  <c r="J32" i="17"/>
  <c r="I32" i="17"/>
  <c r="M30" i="17"/>
  <c r="L30" i="17"/>
  <c r="K30" i="17"/>
  <c r="J30" i="17"/>
  <c r="I30" i="17"/>
  <c r="H30" i="17"/>
  <c r="G30" i="17"/>
  <c r="F30" i="17"/>
  <c r="E30" i="17"/>
  <c r="D30" i="17"/>
  <c r="M28" i="17"/>
  <c r="M37" i="17" s="1"/>
  <c r="L28" i="17"/>
  <c r="L37" i="17" s="1"/>
  <c r="K28" i="17"/>
  <c r="K37" i="17" s="1"/>
  <c r="J28" i="17"/>
  <c r="J37" i="17" s="1"/>
  <c r="I28" i="17"/>
  <c r="I37" i="17" s="1"/>
  <c r="H28" i="17"/>
  <c r="H37" i="17" s="1"/>
  <c r="G28" i="17"/>
  <c r="G37" i="17" s="1"/>
  <c r="F28" i="17"/>
  <c r="F37" i="17" s="1"/>
  <c r="E28" i="17"/>
  <c r="E37" i="17" s="1"/>
  <c r="D28" i="17"/>
  <c r="D37" i="17" s="1"/>
  <c r="K26" i="17"/>
  <c r="G26" i="17"/>
  <c r="M23" i="17"/>
  <c r="M26" i="17" s="1"/>
  <c r="F23" i="17"/>
  <c r="E23" i="17"/>
  <c r="E26" i="17" s="1"/>
  <c r="M21" i="17"/>
  <c r="L21" i="17"/>
  <c r="K21" i="17"/>
  <c r="I21" i="17"/>
  <c r="I26" i="17" s="1"/>
  <c r="M19" i="17"/>
  <c r="L19" i="17"/>
  <c r="K19" i="17"/>
  <c r="J19" i="17"/>
  <c r="I19" i="17"/>
  <c r="H19" i="17"/>
  <c r="G19" i="17"/>
  <c r="F19" i="17"/>
  <c r="E19" i="17"/>
  <c r="D19" i="17"/>
  <c r="M17" i="17"/>
  <c r="L17" i="17"/>
  <c r="L26" i="17" s="1"/>
  <c r="K17" i="17"/>
  <c r="J17" i="17"/>
  <c r="J26" i="17" s="1"/>
  <c r="I17" i="17"/>
  <c r="H17" i="17"/>
  <c r="H26" i="17" s="1"/>
  <c r="G17" i="17"/>
  <c r="F17" i="17"/>
  <c r="F26" i="17" s="1"/>
  <c r="E17" i="17"/>
  <c r="D17" i="17"/>
  <c r="D26" i="17" s="1"/>
  <c r="F14" i="17"/>
  <c r="M12" i="17"/>
  <c r="J12" i="17"/>
  <c r="I12" i="17"/>
  <c r="F12" i="17"/>
  <c r="E12" i="17"/>
  <c r="M10" i="17"/>
  <c r="L10" i="17"/>
  <c r="K10" i="17"/>
  <c r="I10" i="17"/>
  <c r="M8" i="17"/>
  <c r="L8" i="17"/>
  <c r="L15" i="17" s="1"/>
  <c r="K8" i="17"/>
  <c r="J8" i="17"/>
  <c r="I8" i="17"/>
  <c r="H8" i="17"/>
  <c r="H15" i="17" s="1"/>
  <c r="G8" i="17"/>
  <c r="F8" i="17"/>
  <c r="E8" i="17"/>
  <c r="D8" i="17"/>
  <c r="D15" i="17" s="1"/>
  <c r="M6" i="17"/>
  <c r="M15" i="17" s="1"/>
  <c r="L6" i="17"/>
  <c r="K6" i="17"/>
  <c r="K15" i="17" s="1"/>
  <c r="J6" i="17"/>
  <c r="J15" i="17" s="1"/>
  <c r="I6" i="17"/>
  <c r="I15" i="17" s="1"/>
  <c r="H6" i="17"/>
  <c r="G6" i="17"/>
  <c r="G15" i="17" s="1"/>
  <c r="F6" i="17"/>
  <c r="F15" i="17" s="1"/>
  <c r="E6" i="17"/>
  <c r="E15" i="17" s="1"/>
  <c r="D6" i="17"/>
  <c r="E60" i="17" l="1"/>
  <c r="I60" i="17"/>
  <c r="M60" i="17"/>
  <c r="F60" i="17"/>
  <c r="J60" i="17"/>
  <c r="G60" i="17"/>
  <c r="K60" i="17"/>
  <c r="H59" i="15" l="1"/>
  <c r="D59" i="15"/>
  <c r="L56" i="15"/>
  <c r="E56" i="15"/>
  <c r="D56" i="15"/>
  <c r="L54" i="15"/>
  <c r="L59" i="15" s="1"/>
  <c r="K54" i="15"/>
  <c r="I54" i="15"/>
  <c r="F54" i="15"/>
  <c r="M52" i="15"/>
  <c r="L52" i="15"/>
  <c r="K52" i="15"/>
  <c r="J52" i="15"/>
  <c r="I52" i="15"/>
  <c r="H52" i="15"/>
  <c r="G52" i="15"/>
  <c r="F52" i="15"/>
  <c r="E52" i="15"/>
  <c r="D52" i="15"/>
  <c r="M50" i="15"/>
  <c r="M59" i="15" s="1"/>
  <c r="L50" i="15"/>
  <c r="K50" i="15"/>
  <c r="K59" i="15" s="1"/>
  <c r="J50" i="15"/>
  <c r="J59" i="15" s="1"/>
  <c r="I50" i="15"/>
  <c r="I59" i="15" s="1"/>
  <c r="H50" i="15"/>
  <c r="G50" i="15"/>
  <c r="G59" i="15" s="1"/>
  <c r="F50" i="15"/>
  <c r="F59" i="15" s="1"/>
  <c r="E50" i="15"/>
  <c r="E59" i="15" s="1"/>
  <c r="D50" i="15"/>
  <c r="M48" i="15"/>
  <c r="I48" i="15"/>
  <c r="E48" i="15"/>
  <c r="L45" i="15"/>
  <c r="M43" i="15"/>
  <c r="L43" i="15"/>
  <c r="K43" i="15"/>
  <c r="I43" i="15"/>
  <c r="M41" i="15"/>
  <c r="L41" i="15"/>
  <c r="K41" i="15"/>
  <c r="K48" i="15" s="1"/>
  <c r="J41" i="15"/>
  <c r="I41" i="15"/>
  <c r="H41" i="15"/>
  <c r="G41" i="15"/>
  <c r="G48" i="15" s="1"/>
  <c r="F41" i="15"/>
  <c r="E41" i="15"/>
  <c r="D41" i="15"/>
  <c r="M39" i="15"/>
  <c r="L39" i="15"/>
  <c r="L48" i="15" s="1"/>
  <c r="K39" i="15"/>
  <c r="J39" i="15"/>
  <c r="J48" i="15" s="1"/>
  <c r="I39" i="15"/>
  <c r="H39" i="15"/>
  <c r="H48" i="15" s="1"/>
  <c r="G39" i="15"/>
  <c r="F39" i="15"/>
  <c r="F48" i="15" s="1"/>
  <c r="E39" i="15"/>
  <c r="D39" i="15"/>
  <c r="D48" i="15" s="1"/>
  <c r="H37" i="15"/>
  <c r="D37" i="15"/>
  <c r="M34" i="15"/>
  <c r="K34" i="15"/>
  <c r="J34" i="15"/>
  <c r="G34" i="15"/>
  <c r="F34" i="15"/>
  <c r="E34" i="15"/>
  <c r="M32" i="15"/>
  <c r="L32" i="15"/>
  <c r="L37" i="15" s="1"/>
  <c r="K32" i="15"/>
  <c r="M30" i="15"/>
  <c r="L30" i="15"/>
  <c r="K30" i="15"/>
  <c r="J30" i="15"/>
  <c r="J37" i="15" s="1"/>
  <c r="I30" i="15"/>
  <c r="H30" i="15"/>
  <c r="G30" i="15"/>
  <c r="F30" i="15"/>
  <c r="F37" i="15" s="1"/>
  <c r="E30" i="15"/>
  <c r="D30" i="15"/>
  <c r="M28" i="15"/>
  <c r="M37" i="15" s="1"/>
  <c r="L28" i="15"/>
  <c r="K28" i="15"/>
  <c r="K37" i="15" s="1"/>
  <c r="J28" i="15"/>
  <c r="I28" i="15"/>
  <c r="I37" i="15" s="1"/>
  <c r="H28" i="15"/>
  <c r="G28" i="15"/>
  <c r="G37" i="15" s="1"/>
  <c r="F28" i="15"/>
  <c r="E28" i="15"/>
  <c r="E37" i="15" s="1"/>
  <c r="D28" i="15"/>
  <c r="J23" i="15"/>
  <c r="I23" i="15"/>
  <c r="M21" i="15"/>
  <c r="L21" i="15"/>
  <c r="K21" i="15"/>
  <c r="I21" i="15"/>
  <c r="M19" i="15"/>
  <c r="L19" i="15"/>
  <c r="K19" i="15"/>
  <c r="K26" i="15" s="1"/>
  <c r="J19" i="15"/>
  <c r="J26" i="15" s="1"/>
  <c r="I19" i="15"/>
  <c r="H19" i="15"/>
  <c r="G19" i="15"/>
  <c r="G26" i="15" s="1"/>
  <c r="F19" i="15"/>
  <c r="F26" i="15" s="1"/>
  <c r="E19" i="15"/>
  <c r="D19" i="15"/>
  <c r="M17" i="15"/>
  <c r="M26" i="15" s="1"/>
  <c r="L17" i="15"/>
  <c r="L26" i="15" s="1"/>
  <c r="K17" i="15"/>
  <c r="J17" i="15"/>
  <c r="I17" i="15"/>
  <c r="I26" i="15" s="1"/>
  <c r="H17" i="15"/>
  <c r="H26" i="15" s="1"/>
  <c r="G17" i="15"/>
  <c r="F17" i="15"/>
  <c r="E17" i="15"/>
  <c r="E26" i="15" s="1"/>
  <c r="D17" i="15"/>
  <c r="D26" i="15" s="1"/>
  <c r="M12" i="15"/>
  <c r="F12" i="15"/>
  <c r="E12" i="15"/>
  <c r="L10" i="15"/>
  <c r="K10" i="15"/>
  <c r="I10" i="15"/>
  <c r="M8" i="15"/>
  <c r="L8" i="15"/>
  <c r="K8" i="15"/>
  <c r="K15" i="15" s="1"/>
  <c r="J8" i="15"/>
  <c r="J15" i="15" s="1"/>
  <c r="I8" i="15"/>
  <c r="H8" i="15"/>
  <c r="G8" i="15"/>
  <c r="G15" i="15" s="1"/>
  <c r="F8" i="15"/>
  <c r="F15" i="15" s="1"/>
  <c r="E8" i="15"/>
  <c r="D8" i="15"/>
  <c r="M6" i="15"/>
  <c r="M15" i="15" s="1"/>
  <c r="L6" i="15"/>
  <c r="L15" i="15" s="1"/>
  <c r="K6" i="15"/>
  <c r="J6" i="15"/>
  <c r="I6" i="15"/>
  <c r="I15" i="15" s="1"/>
  <c r="H6" i="15"/>
  <c r="H15" i="15" s="1"/>
  <c r="G6" i="15"/>
  <c r="F6" i="15"/>
  <c r="E6" i="15"/>
  <c r="E15" i="15" s="1"/>
  <c r="D6" i="15"/>
  <c r="D15" i="15" s="1"/>
  <c r="E60" i="15" l="1"/>
  <c r="M60" i="15"/>
  <c r="F60" i="15"/>
  <c r="J60" i="15"/>
  <c r="I60" i="15"/>
  <c r="G60" i="15"/>
  <c r="K60" i="15"/>
  <c r="L60" i="15"/>
  <c r="D60" i="15"/>
  <c r="H60" i="15"/>
  <c r="L56" i="16" l="1"/>
  <c r="J56" i="16"/>
  <c r="I56" i="16"/>
  <c r="E56" i="16"/>
  <c r="D56" i="16"/>
  <c r="M54" i="16"/>
  <c r="L54" i="16"/>
  <c r="K54" i="16"/>
  <c r="I54" i="16"/>
  <c r="F54" i="16"/>
  <c r="M52" i="16"/>
  <c r="L52" i="16"/>
  <c r="K52" i="16"/>
  <c r="K59" i="16" s="1"/>
  <c r="J52" i="16"/>
  <c r="J59" i="16" s="1"/>
  <c r="I52" i="16"/>
  <c r="H52" i="16"/>
  <c r="G52" i="16"/>
  <c r="G59" i="16" s="1"/>
  <c r="F52" i="16"/>
  <c r="F59" i="16" s="1"/>
  <c r="E52" i="16"/>
  <c r="D52" i="16"/>
  <c r="M50" i="16"/>
  <c r="M59" i="16" s="1"/>
  <c r="L50" i="16"/>
  <c r="L59" i="16" s="1"/>
  <c r="K50" i="16"/>
  <c r="J50" i="16"/>
  <c r="I50" i="16"/>
  <c r="I59" i="16" s="1"/>
  <c r="H50" i="16"/>
  <c r="H59" i="16" s="1"/>
  <c r="G50" i="16"/>
  <c r="F50" i="16"/>
  <c r="E50" i="16"/>
  <c r="E59" i="16" s="1"/>
  <c r="D50" i="16"/>
  <c r="D59" i="16" s="1"/>
  <c r="E47" i="16"/>
  <c r="L45" i="16"/>
  <c r="F45" i="16"/>
  <c r="E45" i="16"/>
  <c r="M43" i="16"/>
  <c r="L43" i="16"/>
  <c r="K43" i="16"/>
  <c r="J43" i="16"/>
  <c r="I43" i="16"/>
  <c r="H43" i="16"/>
  <c r="G43" i="16"/>
  <c r="F43" i="16"/>
  <c r="E43" i="16"/>
  <c r="D43" i="16"/>
  <c r="M41" i="16"/>
  <c r="L41" i="16"/>
  <c r="K41" i="16"/>
  <c r="K48" i="16" s="1"/>
  <c r="J41" i="16"/>
  <c r="J48" i="16" s="1"/>
  <c r="I41" i="16"/>
  <c r="H41" i="16"/>
  <c r="G41" i="16"/>
  <c r="G48" i="16" s="1"/>
  <c r="F41" i="16"/>
  <c r="F48" i="16" s="1"/>
  <c r="E41" i="16"/>
  <c r="E48" i="16" s="1"/>
  <c r="D41" i="16"/>
  <c r="M39" i="16"/>
  <c r="M48" i="16" s="1"/>
  <c r="L39" i="16"/>
  <c r="L48" i="16" s="1"/>
  <c r="K39" i="16"/>
  <c r="J39" i="16"/>
  <c r="I39" i="16"/>
  <c r="I48" i="16" s="1"/>
  <c r="H39" i="16"/>
  <c r="H48" i="16" s="1"/>
  <c r="F39" i="16"/>
  <c r="E39" i="16"/>
  <c r="D39" i="16"/>
  <c r="D48" i="16" s="1"/>
  <c r="J37" i="16"/>
  <c r="F37" i="16"/>
  <c r="L34" i="16"/>
  <c r="K34" i="16"/>
  <c r="E34" i="16"/>
  <c r="M32" i="16"/>
  <c r="L32" i="16"/>
  <c r="K32" i="16"/>
  <c r="J32" i="16"/>
  <c r="I32" i="16"/>
  <c r="H32" i="16"/>
  <c r="G32" i="16"/>
  <c r="F32" i="16"/>
  <c r="E32" i="16"/>
  <c r="D32" i="16"/>
  <c r="M30" i="16"/>
  <c r="M37" i="16" s="1"/>
  <c r="L30" i="16"/>
  <c r="L37" i="16" s="1"/>
  <c r="K30" i="16"/>
  <c r="J30" i="16"/>
  <c r="I30" i="16"/>
  <c r="I37" i="16" s="1"/>
  <c r="H30" i="16"/>
  <c r="H37" i="16" s="1"/>
  <c r="G30" i="16"/>
  <c r="F30" i="16"/>
  <c r="E30" i="16"/>
  <c r="E37" i="16" s="1"/>
  <c r="D30" i="16"/>
  <c r="D37" i="16" s="1"/>
  <c r="M28" i="16"/>
  <c r="L28" i="16"/>
  <c r="K28" i="16"/>
  <c r="K37" i="16" s="1"/>
  <c r="J28" i="16"/>
  <c r="I28" i="16"/>
  <c r="H28" i="16"/>
  <c r="G28" i="16"/>
  <c r="G37" i="16" s="1"/>
  <c r="F28" i="16"/>
  <c r="E28" i="16"/>
  <c r="D28" i="16"/>
  <c r="M26" i="16"/>
  <c r="I26" i="16"/>
  <c r="E26" i="16"/>
  <c r="F23" i="16"/>
  <c r="M21" i="16"/>
  <c r="L21" i="16"/>
  <c r="K21" i="16"/>
  <c r="J21" i="16"/>
  <c r="I21" i="16"/>
  <c r="H21" i="16"/>
  <c r="G21" i="16"/>
  <c r="F21" i="16"/>
  <c r="E21" i="16"/>
  <c r="D21" i="16"/>
  <c r="M19" i="16"/>
  <c r="L19" i="16"/>
  <c r="K19" i="16"/>
  <c r="J19" i="16"/>
  <c r="I19" i="16"/>
  <c r="H19" i="16"/>
  <c r="G19" i="16"/>
  <c r="F19" i="16"/>
  <c r="E19" i="16"/>
  <c r="D19" i="16"/>
  <c r="M17" i="16"/>
  <c r="L17" i="16"/>
  <c r="L26" i="16" s="1"/>
  <c r="K17" i="16"/>
  <c r="K26" i="16" s="1"/>
  <c r="J17" i="16"/>
  <c r="J26" i="16" s="1"/>
  <c r="I17" i="16"/>
  <c r="H17" i="16"/>
  <c r="H26" i="16" s="1"/>
  <c r="G17" i="16"/>
  <c r="G26" i="16" s="1"/>
  <c r="F17" i="16"/>
  <c r="F26" i="16" s="1"/>
  <c r="E17" i="16"/>
  <c r="D17" i="16"/>
  <c r="D26" i="16" s="1"/>
  <c r="M12" i="16"/>
  <c r="F12" i="16"/>
  <c r="E12" i="16"/>
  <c r="M10" i="16"/>
  <c r="L10" i="16"/>
  <c r="K10" i="16"/>
  <c r="I10" i="16"/>
  <c r="H10" i="16"/>
  <c r="E10" i="16"/>
  <c r="M8" i="16"/>
  <c r="M15" i="16" s="1"/>
  <c r="L8" i="16"/>
  <c r="L15" i="16" s="1"/>
  <c r="K8" i="16"/>
  <c r="J8" i="16"/>
  <c r="I8" i="16"/>
  <c r="I15" i="16" s="1"/>
  <c r="H8" i="16"/>
  <c r="H15" i="16" s="1"/>
  <c r="G8" i="16"/>
  <c r="F8" i="16"/>
  <c r="E8" i="16"/>
  <c r="E15" i="16" s="1"/>
  <c r="D8" i="16"/>
  <c r="D15" i="16" s="1"/>
  <c r="M6" i="16"/>
  <c r="L6" i="16"/>
  <c r="K6" i="16"/>
  <c r="K15" i="16" s="1"/>
  <c r="J6" i="16"/>
  <c r="J15" i="16" s="1"/>
  <c r="I6" i="16"/>
  <c r="H6" i="16"/>
  <c r="G6" i="16"/>
  <c r="G15" i="16" s="1"/>
  <c r="F6" i="16"/>
  <c r="F15" i="16" s="1"/>
  <c r="E6" i="16"/>
  <c r="D6" i="16"/>
  <c r="F60" i="16" l="1"/>
  <c r="J60" i="16"/>
  <c r="D60" i="16"/>
  <c r="H60" i="16"/>
  <c r="L60" i="16"/>
  <c r="G60" i="16"/>
  <c r="K60" i="16"/>
  <c r="E60" i="16"/>
  <c r="I60" i="16"/>
  <c r="M60" i="16"/>
  <c r="H37" i="19" l="1"/>
  <c r="D37" i="19"/>
  <c r="L36" i="19"/>
  <c r="J36" i="19"/>
  <c r="M34" i="19"/>
  <c r="L34" i="19"/>
  <c r="L37" i="19" s="1"/>
  <c r="M32" i="19"/>
  <c r="L32" i="19"/>
  <c r="K32" i="19"/>
  <c r="M30" i="19"/>
  <c r="M37" i="19" s="1"/>
  <c r="L30" i="19"/>
  <c r="K30" i="19"/>
  <c r="J30" i="19"/>
  <c r="I30" i="19"/>
  <c r="I37" i="19" s="1"/>
  <c r="H30" i="19"/>
  <c r="G30" i="19"/>
  <c r="F30" i="19"/>
  <c r="E30" i="19"/>
  <c r="E37" i="19" s="1"/>
  <c r="D30" i="19"/>
  <c r="M28" i="19"/>
  <c r="L28" i="19"/>
  <c r="K28" i="19"/>
  <c r="K37" i="19" s="1"/>
  <c r="J28" i="19"/>
  <c r="J37" i="19" s="1"/>
  <c r="J38" i="19" s="1"/>
  <c r="I28" i="19"/>
  <c r="H28" i="19"/>
  <c r="G28" i="19"/>
  <c r="G37" i="19" s="1"/>
  <c r="F28" i="19"/>
  <c r="F37" i="19" s="1"/>
  <c r="F38" i="19" s="1"/>
  <c r="E28" i="19"/>
  <c r="D28" i="19"/>
  <c r="I26" i="19"/>
  <c r="E26" i="19"/>
  <c r="L23" i="19"/>
  <c r="I23" i="19"/>
  <c r="M21" i="19"/>
  <c r="M26" i="19" s="1"/>
  <c r="L21" i="19"/>
  <c r="K21" i="19"/>
  <c r="I21" i="19"/>
  <c r="F21" i="19"/>
  <c r="M19" i="19"/>
  <c r="L19" i="19"/>
  <c r="K19" i="19"/>
  <c r="J19" i="19"/>
  <c r="J26" i="19" s="1"/>
  <c r="I19" i="19"/>
  <c r="H19" i="19"/>
  <c r="G19" i="19"/>
  <c r="F19" i="19"/>
  <c r="F26" i="19" s="1"/>
  <c r="E19" i="19"/>
  <c r="D19" i="19"/>
  <c r="M17" i="19"/>
  <c r="L17" i="19"/>
  <c r="L26" i="19" s="1"/>
  <c r="K17" i="19"/>
  <c r="K26" i="19" s="1"/>
  <c r="J17" i="19"/>
  <c r="I17" i="19"/>
  <c r="H17" i="19"/>
  <c r="H26" i="19" s="1"/>
  <c r="G17" i="19"/>
  <c r="G26" i="19" s="1"/>
  <c r="F17" i="19"/>
  <c r="E17" i="19"/>
  <c r="D17" i="19"/>
  <c r="D26" i="19" s="1"/>
  <c r="J15" i="19"/>
  <c r="F15" i="19"/>
  <c r="F14" i="19"/>
  <c r="M12" i="19"/>
  <c r="F12" i="19"/>
  <c r="E12" i="19"/>
  <c r="L10" i="19"/>
  <c r="K10" i="19"/>
  <c r="I10" i="19"/>
  <c r="M8" i="19"/>
  <c r="L8" i="19"/>
  <c r="K8" i="19"/>
  <c r="K15" i="19" s="1"/>
  <c r="J8" i="19"/>
  <c r="I8" i="19"/>
  <c r="H8" i="19"/>
  <c r="G8" i="19"/>
  <c r="G15" i="19" s="1"/>
  <c r="F8" i="19"/>
  <c r="E8" i="19"/>
  <c r="D8" i="19"/>
  <c r="M6" i="19"/>
  <c r="M15" i="19" s="1"/>
  <c r="L6" i="19"/>
  <c r="L15" i="19" s="1"/>
  <c r="K6" i="19"/>
  <c r="J6" i="19"/>
  <c r="I6" i="19"/>
  <c r="I15" i="19" s="1"/>
  <c r="H6" i="19"/>
  <c r="H15" i="19" s="1"/>
  <c r="G6" i="19"/>
  <c r="F6" i="19"/>
  <c r="E6" i="19"/>
  <c r="E15" i="19" s="1"/>
  <c r="D6" i="19"/>
  <c r="D15" i="19" s="1"/>
  <c r="G38" i="19" l="1"/>
  <c r="E38" i="19"/>
  <c r="M38" i="19"/>
  <c r="D38" i="19"/>
  <c r="K38" i="19"/>
  <c r="I38" i="19"/>
  <c r="L38" i="19"/>
  <c r="H38" i="19"/>
  <c r="F47" i="20" l="1"/>
  <c r="I45" i="20"/>
  <c r="F45" i="20"/>
  <c r="E45" i="20"/>
  <c r="L43" i="20"/>
  <c r="K43" i="20"/>
  <c r="I43" i="20"/>
  <c r="F43" i="20"/>
  <c r="M41" i="20"/>
  <c r="L41" i="20"/>
  <c r="K41" i="20"/>
  <c r="J41" i="20"/>
  <c r="I41" i="20"/>
  <c r="H41" i="20"/>
  <c r="G41" i="20"/>
  <c r="F41" i="20"/>
  <c r="E41" i="20"/>
  <c r="D41" i="20"/>
  <c r="M39" i="20"/>
  <c r="M48" i="20" s="1"/>
  <c r="L39" i="20"/>
  <c r="L48" i="20" s="1"/>
  <c r="K39" i="20"/>
  <c r="K48" i="20" s="1"/>
  <c r="K49" i="20" s="1"/>
  <c r="J39" i="20"/>
  <c r="J48" i="20" s="1"/>
  <c r="J49" i="20" s="1"/>
  <c r="I39" i="20"/>
  <c r="I48" i="20" s="1"/>
  <c r="H39" i="20"/>
  <c r="H48" i="20" s="1"/>
  <c r="G39" i="20"/>
  <c r="G48" i="20" s="1"/>
  <c r="G49" i="20" s="1"/>
  <c r="F39" i="20"/>
  <c r="F48" i="20" s="1"/>
  <c r="F49" i="20" s="1"/>
  <c r="E39" i="20"/>
  <c r="E48" i="20" s="1"/>
  <c r="D39" i="20"/>
  <c r="D48" i="20" s="1"/>
  <c r="L36" i="20"/>
  <c r="G36" i="20"/>
  <c r="I34" i="20"/>
  <c r="F34" i="20"/>
  <c r="E34" i="20"/>
  <c r="D34" i="20"/>
  <c r="L32" i="20"/>
  <c r="K32" i="20"/>
  <c r="I32" i="20"/>
  <c r="F32" i="20"/>
  <c r="M30" i="20"/>
  <c r="M37" i="20" s="1"/>
  <c r="L30" i="20"/>
  <c r="L37" i="20" s="1"/>
  <c r="K30" i="20"/>
  <c r="J30" i="20"/>
  <c r="I30" i="20"/>
  <c r="I37" i="20" s="1"/>
  <c r="H30" i="20"/>
  <c r="H37" i="20" s="1"/>
  <c r="G30" i="20"/>
  <c r="F30" i="20"/>
  <c r="E30" i="20"/>
  <c r="E37" i="20" s="1"/>
  <c r="D30" i="20"/>
  <c r="D37" i="20" s="1"/>
  <c r="M28" i="20"/>
  <c r="L28" i="20"/>
  <c r="K28" i="20"/>
  <c r="K37" i="20" s="1"/>
  <c r="J28" i="20"/>
  <c r="J37" i="20" s="1"/>
  <c r="I28" i="20"/>
  <c r="H28" i="20"/>
  <c r="G28" i="20"/>
  <c r="G37" i="20" s="1"/>
  <c r="F28" i="20"/>
  <c r="F37" i="20" s="1"/>
  <c r="E28" i="20"/>
  <c r="D28" i="20"/>
  <c r="L26" i="20"/>
  <c r="H26" i="20"/>
  <c r="D26" i="20"/>
  <c r="M23" i="20"/>
  <c r="K23" i="20"/>
  <c r="J23" i="20"/>
  <c r="E23" i="20"/>
  <c r="M21" i="20"/>
  <c r="L21" i="20"/>
  <c r="K21" i="20"/>
  <c r="I21" i="20"/>
  <c r="F21" i="20"/>
  <c r="M19" i="20"/>
  <c r="L19" i="20"/>
  <c r="K19" i="20"/>
  <c r="J19" i="20"/>
  <c r="I19" i="20"/>
  <c r="H19" i="20"/>
  <c r="G19" i="20"/>
  <c r="F19" i="20"/>
  <c r="E19" i="20"/>
  <c r="D19" i="20"/>
  <c r="M17" i="20"/>
  <c r="M26" i="20" s="1"/>
  <c r="L17" i="20"/>
  <c r="K17" i="20"/>
  <c r="K26" i="20" s="1"/>
  <c r="J17" i="20"/>
  <c r="J26" i="20" s="1"/>
  <c r="I17" i="20"/>
  <c r="I26" i="20" s="1"/>
  <c r="H17" i="20"/>
  <c r="G17" i="20"/>
  <c r="G26" i="20" s="1"/>
  <c r="F17" i="20"/>
  <c r="F26" i="20" s="1"/>
  <c r="E17" i="20"/>
  <c r="E26" i="20" s="1"/>
  <c r="D17" i="20"/>
  <c r="J14" i="20"/>
  <c r="F14" i="20"/>
  <c r="E14" i="20"/>
  <c r="M12" i="20"/>
  <c r="L12" i="20"/>
  <c r="J12" i="20"/>
  <c r="I12" i="20"/>
  <c r="H12" i="20"/>
  <c r="F12" i="20"/>
  <c r="E12" i="20"/>
  <c r="D12" i="20"/>
  <c r="M10" i="20"/>
  <c r="L10" i="20"/>
  <c r="K10" i="20"/>
  <c r="I10" i="20"/>
  <c r="F10" i="20"/>
  <c r="M8" i="20"/>
  <c r="L8" i="20"/>
  <c r="K8" i="20"/>
  <c r="J8" i="20"/>
  <c r="I8" i="20"/>
  <c r="H8" i="20"/>
  <c r="G8" i="20"/>
  <c r="F8" i="20"/>
  <c r="E8" i="20"/>
  <c r="D8" i="20"/>
  <c r="M6" i="20"/>
  <c r="M15" i="20" s="1"/>
  <c r="L6" i="20"/>
  <c r="L15" i="20" s="1"/>
  <c r="K6" i="20"/>
  <c r="K15" i="20" s="1"/>
  <c r="J6" i="20"/>
  <c r="J15" i="20" s="1"/>
  <c r="I6" i="20"/>
  <c r="I15" i="20" s="1"/>
  <c r="H6" i="20"/>
  <c r="H15" i="20" s="1"/>
  <c r="G6" i="20"/>
  <c r="G15" i="20" s="1"/>
  <c r="F6" i="20"/>
  <c r="F15" i="20" s="1"/>
  <c r="E6" i="20"/>
  <c r="E15" i="20" s="1"/>
  <c r="D6" i="20"/>
  <c r="D15" i="20" s="1"/>
  <c r="D49" i="20" l="1"/>
  <c r="H49" i="20"/>
  <c r="L49" i="20"/>
  <c r="E49" i="20"/>
  <c r="I49" i="20"/>
  <c r="M49" i="20"/>
  <c r="K20" i="9" l="1"/>
  <c r="J20" i="9"/>
  <c r="I20" i="9"/>
  <c r="H20" i="9"/>
  <c r="G20" i="9"/>
  <c r="F20" i="9"/>
  <c r="E20" i="9"/>
  <c r="D20" i="9"/>
  <c r="C20" i="9"/>
  <c r="B20" i="9"/>
</calcChain>
</file>

<file path=xl/sharedStrings.xml><?xml version="1.0" encoding="utf-8"?>
<sst xmlns="http://schemas.openxmlformats.org/spreadsheetml/2006/main" count="2112" uniqueCount="193">
  <si>
    <t>週次</t>
  </si>
  <si>
    <t>資一１</t>
  </si>
  <si>
    <t>室一３</t>
  </si>
  <si>
    <t>觀一４</t>
  </si>
  <si>
    <t>資二１</t>
  </si>
  <si>
    <t>商二２</t>
  </si>
  <si>
    <t>室二３</t>
  </si>
  <si>
    <t>觀二４</t>
  </si>
  <si>
    <t>資三１</t>
  </si>
  <si>
    <t>室三３</t>
  </si>
  <si>
    <t>觀三４</t>
  </si>
  <si>
    <t>小計</t>
  </si>
  <si>
    <t>總計</t>
  </si>
  <si>
    <t>名次</t>
  </si>
  <si>
    <t>進修部班級學生生活榮譽競賽「週評彙整表」</t>
  </si>
  <si>
    <t>日期</t>
  </si>
  <si>
    <t>記錄等級</t>
  </si>
  <si>
    <r>
      <rPr>
        <sz val="10"/>
        <color theme="1"/>
        <rFont val="標楷體"/>
        <family val="4"/>
        <charset val="136"/>
      </rPr>
      <t>資一１</t>
    </r>
  </si>
  <si>
    <r>
      <rPr>
        <sz val="10"/>
        <color theme="1"/>
        <rFont val="標楷體"/>
        <family val="4"/>
        <charset val="136"/>
      </rPr>
      <t>室一３</t>
    </r>
  </si>
  <si>
    <r>
      <rPr>
        <sz val="10"/>
        <color theme="1"/>
        <rFont val="標楷體"/>
        <family val="4"/>
        <charset val="136"/>
      </rPr>
      <t>觀二４</t>
    </r>
  </si>
  <si>
    <t>換算後分數</t>
  </si>
  <si>
    <t>班級整潔工作
(40分)</t>
  </si>
  <si>
    <t>A1.記錄15分(教室)</t>
  </si>
  <si>
    <t>換算後20分</t>
  </si>
  <si>
    <t>A2.記錄15分(外掃)</t>
  </si>
  <si>
    <t>學生服裝儀容
(30分)</t>
  </si>
  <si>
    <t>B.違規比例(生輔)</t>
  </si>
  <si>
    <t>換算後30分</t>
  </si>
  <si>
    <t>上課手機管理
(30分)</t>
  </si>
  <si>
    <t>C1.違規比例(導師)</t>
  </si>
  <si>
    <t>換算後15分</t>
  </si>
  <si>
    <t>C2.違規比例(行政)</t>
  </si>
  <si>
    <t>日合計</t>
  </si>
  <si>
    <t>100分</t>
  </si>
  <si>
    <t>週評</t>
  </si>
  <si>
    <t>週成績(加總)</t>
  </si>
  <si>
    <t>500分</t>
  </si>
  <si>
    <t>週成績比序</t>
  </si>
  <si>
    <t>商二2</t>
  </si>
  <si>
    <t>各週名次加總</t>
    <phoneticPr fontId="13" type="noConversion"/>
  </si>
  <si>
    <t>進修部班級學生生活榮譽競賽「週評彙整表」</t>
    <phoneticPr fontId="15" type="noConversion"/>
  </si>
  <si>
    <r>
      <t xml:space="preserve">       </t>
    </r>
    <r>
      <rPr>
        <b/>
        <sz val="10"/>
        <color theme="1"/>
        <rFont val="標楷體"/>
        <family val="4"/>
        <charset val="136"/>
      </rPr>
      <t xml:space="preserve">班級
項目  </t>
    </r>
    <phoneticPr fontId="15" type="noConversion"/>
  </si>
  <si>
    <t>記錄等級</t>
    <phoneticPr fontId="15" type="noConversion"/>
  </si>
  <si>
    <t>觀一４</t>
    <phoneticPr fontId="15" type="noConversion"/>
  </si>
  <si>
    <t>資二１</t>
    <phoneticPr fontId="15" type="noConversion"/>
  </si>
  <si>
    <t>商二2</t>
    <phoneticPr fontId="15" type="noConversion"/>
  </si>
  <si>
    <t>室二3</t>
    <phoneticPr fontId="15" type="noConversion"/>
  </si>
  <si>
    <t>換算後分數</t>
    <phoneticPr fontId="15" type="noConversion"/>
  </si>
  <si>
    <t>班級整潔工作
(40分)</t>
    <phoneticPr fontId="15" type="noConversion"/>
  </si>
  <si>
    <t>A1.記錄15分(教室)</t>
    <phoneticPr fontId="15" type="noConversion"/>
  </si>
  <si>
    <t>換算後20分</t>
    <phoneticPr fontId="15" type="noConversion"/>
  </si>
  <si>
    <t>A2.記錄15分(外掃)</t>
    <phoneticPr fontId="15" type="noConversion"/>
  </si>
  <si>
    <t>學生服裝儀容
(30分)</t>
    <phoneticPr fontId="15" type="noConversion"/>
  </si>
  <si>
    <t>B.違規比例(生輔)</t>
    <phoneticPr fontId="15" type="noConversion"/>
  </si>
  <si>
    <t>0/6</t>
    <phoneticPr fontId="15" type="noConversion"/>
  </si>
  <si>
    <t>0/14</t>
    <phoneticPr fontId="15" type="noConversion"/>
  </si>
  <si>
    <t>0/5</t>
    <phoneticPr fontId="15" type="noConversion"/>
  </si>
  <si>
    <t>0/22</t>
    <phoneticPr fontId="15" type="noConversion"/>
  </si>
  <si>
    <t>0/10</t>
    <phoneticPr fontId="15" type="noConversion"/>
  </si>
  <si>
    <t>換算後30分</t>
    <phoneticPr fontId="15" type="noConversion"/>
  </si>
  <si>
    <t>上課手機管理
(30分)</t>
    <phoneticPr fontId="15" type="noConversion"/>
  </si>
  <si>
    <t>C1.違規比例(導師)</t>
    <phoneticPr fontId="15" type="noConversion"/>
  </si>
  <si>
    <t>換算後15分</t>
    <phoneticPr fontId="15" type="noConversion"/>
  </si>
  <si>
    <t>C2.違規比例(行政)</t>
    <phoneticPr fontId="15" type="noConversion"/>
  </si>
  <si>
    <t>0/4</t>
    <phoneticPr fontId="15" type="noConversion"/>
  </si>
  <si>
    <t>0/20</t>
    <phoneticPr fontId="15" type="noConversion"/>
  </si>
  <si>
    <t>0/9</t>
    <phoneticPr fontId="15" type="noConversion"/>
  </si>
  <si>
    <t>日合計</t>
    <phoneticPr fontId="15" type="noConversion"/>
  </si>
  <si>
    <t>100分</t>
    <phoneticPr fontId="15" type="noConversion"/>
  </si>
  <si>
    <t>0/0</t>
    <phoneticPr fontId="15" type="noConversion"/>
  </si>
  <si>
    <t>0/13</t>
    <phoneticPr fontId="15" type="noConversion"/>
  </si>
  <si>
    <t>0/3</t>
    <phoneticPr fontId="15" type="noConversion"/>
  </si>
  <si>
    <t>0/18</t>
    <phoneticPr fontId="15" type="noConversion"/>
  </si>
  <si>
    <t>0/15</t>
    <phoneticPr fontId="15" type="noConversion"/>
  </si>
  <si>
    <t>0/2</t>
    <phoneticPr fontId="15" type="noConversion"/>
  </si>
  <si>
    <t>0/17</t>
    <phoneticPr fontId="15" type="noConversion"/>
  </si>
  <si>
    <t>500分</t>
    <phoneticPr fontId="15" type="noConversion"/>
  </si>
  <si>
    <t>0/12</t>
    <phoneticPr fontId="15" type="noConversion"/>
  </si>
  <si>
    <t>0/7</t>
    <phoneticPr fontId="15" type="noConversion"/>
  </si>
  <si>
    <t>0/11</t>
    <phoneticPr fontId="15" type="noConversion"/>
  </si>
  <si>
    <t>0/16</t>
    <phoneticPr fontId="15" type="noConversion"/>
  </si>
  <si>
    <r>
      <t xml:space="preserve">       </t>
    </r>
    <r>
      <rPr>
        <b/>
        <sz val="10"/>
        <color theme="1"/>
        <rFont val="標楷體"/>
        <family val="4"/>
        <charset val="136"/>
      </rPr>
      <t xml:space="preserve">班級
項目  </t>
    </r>
  </si>
  <si>
    <t>室二3</t>
  </si>
  <si>
    <t>0/3</t>
  </si>
  <si>
    <t>0/16</t>
  </si>
  <si>
    <t>0/8</t>
  </si>
  <si>
    <t>0/4</t>
  </si>
  <si>
    <t>0/9</t>
  </si>
  <si>
    <t>0/13</t>
  </si>
  <si>
    <t>0/5</t>
  </si>
  <si>
    <t>0/10</t>
  </si>
  <si>
    <t>0/12</t>
  </si>
  <si>
    <t>0/2</t>
  </si>
  <si>
    <t>0/15</t>
  </si>
  <si>
    <t>資三１</t>
    <phoneticPr fontId="15" type="noConversion"/>
  </si>
  <si>
    <t>室三3</t>
    <phoneticPr fontId="15" type="noConversion"/>
  </si>
  <si>
    <t>觀三４</t>
    <phoneticPr fontId="15" type="noConversion"/>
  </si>
  <si>
    <t>0/8</t>
    <phoneticPr fontId="15" type="noConversion"/>
  </si>
  <si>
    <t>0/21</t>
    <phoneticPr fontId="15" type="noConversion"/>
  </si>
  <si>
    <t>0/19</t>
    <phoneticPr fontId="15" type="noConversion"/>
  </si>
  <si>
    <t>0/7</t>
  </si>
  <si>
    <t>0/19</t>
  </si>
  <si>
    <t>0/1</t>
    <phoneticPr fontId="15" type="noConversion"/>
  </si>
  <si>
    <t>9/25-9/28</t>
    <phoneticPr fontId="13" type="noConversion"/>
  </si>
  <si>
    <t>10/2-10/6</t>
    <phoneticPr fontId="13" type="noConversion"/>
  </si>
  <si>
    <t>10/23-10/27</t>
    <phoneticPr fontId="13" type="noConversion"/>
  </si>
  <si>
    <t>10/30-11/3</t>
    <phoneticPr fontId="13" type="noConversion"/>
  </si>
  <si>
    <t>11/6-11/10</t>
    <phoneticPr fontId="13" type="noConversion"/>
  </si>
  <si>
    <t>11/13-11/17</t>
    <phoneticPr fontId="13" type="noConversion"/>
  </si>
  <si>
    <t>11/20-11/24</t>
    <phoneticPr fontId="13" type="noConversion"/>
  </si>
  <si>
    <t>12/4-12/8</t>
    <phoneticPr fontId="13" type="noConversion"/>
  </si>
  <si>
    <t>星期一
(9/25)</t>
    <phoneticPr fontId="15" type="noConversion"/>
  </si>
  <si>
    <t>0/23</t>
    <phoneticPr fontId="15" type="noConversion"/>
  </si>
  <si>
    <t>星期二
(9/26)</t>
    <phoneticPr fontId="15" type="noConversion"/>
  </si>
  <si>
    <t>星期三
(9/27)</t>
    <phoneticPr fontId="15" type="noConversion"/>
  </si>
  <si>
    <t>星期四
(9/28)</t>
    <phoneticPr fontId="15" type="noConversion"/>
  </si>
  <si>
    <t>星期一
(10/2)</t>
    <phoneticPr fontId="15" type="noConversion"/>
  </si>
  <si>
    <t xml:space="preserve"> 0/13</t>
    <phoneticPr fontId="15" type="noConversion"/>
  </si>
  <si>
    <t>星期二
(10/3)</t>
    <phoneticPr fontId="15" type="noConversion"/>
  </si>
  <si>
    <t>星期五
(10/6)</t>
    <phoneticPr fontId="15" type="noConversion"/>
  </si>
  <si>
    <t>　週別：5        日期：9月 25日  至  9月 28日</t>
    <phoneticPr fontId="15" type="noConversion"/>
  </si>
  <si>
    <t>　週別：6        日期：10月 2日  至  10月 6日</t>
    <phoneticPr fontId="15" type="noConversion"/>
  </si>
  <si>
    <t>室三3</t>
  </si>
  <si>
    <t>星期一
(10/23)</t>
  </si>
  <si>
    <t>0/17</t>
  </si>
  <si>
    <t>星期二
(10/24)</t>
  </si>
  <si>
    <t>0/18</t>
  </si>
  <si>
    <t>1/0</t>
  </si>
  <si>
    <t>星期三
(10/25)</t>
  </si>
  <si>
    <t>星期四
(10/26)</t>
  </si>
  <si>
    <t>星期五
(10/27)</t>
  </si>
  <si>
    <t>0/21</t>
  </si>
  <si>
    <t>　週別   9     日期：10月 23日  至  10月 27日</t>
    <phoneticPr fontId="13" type="noConversion"/>
  </si>
  <si>
    <t>　週別  10      日期：10月 30日  至  11月 3日</t>
    <phoneticPr fontId="15" type="noConversion"/>
  </si>
  <si>
    <t>星期一
(10/30)</t>
    <phoneticPr fontId="15" type="noConversion"/>
  </si>
  <si>
    <t>星期二
(10/31)</t>
    <phoneticPr fontId="15" type="noConversion"/>
  </si>
  <si>
    <t>星期三
(11/1)</t>
    <phoneticPr fontId="15" type="noConversion"/>
  </si>
  <si>
    <t>星期四
(11/2)</t>
    <phoneticPr fontId="15" type="noConversion"/>
  </si>
  <si>
    <t>星期五
(11/3)</t>
    <phoneticPr fontId="15" type="noConversion"/>
  </si>
  <si>
    <t>　週別   11     日期：11月6日  至  11月 10日</t>
    <phoneticPr fontId="15" type="noConversion"/>
  </si>
  <si>
    <t>星期一
(11/6)</t>
    <phoneticPr fontId="15" type="noConversion"/>
  </si>
  <si>
    <t>　</t>
    <phoneticPr fontId="15" type="noConversion"/>
  </si>
  <si>
    <t>星期二
(11/7)</t>
    <phoneticPr fontId="15" type="noConversion"/>
  </si>
  <si>
    <t>星期三
(11/8)</t>
    <phoneticPr fontId="15" type="noConversion"/>
  </si>
  <si>
    <t>星期四
(11/9)</t>
    <phoneticPr fontId="15" type="noConversion"/>
  </si>
  <si>
    <t>星期五
(11/10)</t>
    <phoneticPr fontId="15" type="noConversion"/>
  </si>
  <si>
    <t>　週別 12       日期：11月 13日  至  11月 17日</t>
    <phoneticPr fontId="15" type="noConversion"/>
  </si>
  <si>
    <t>星期一
(11/13)</t>
    <phoneticPr fontId="15" type="noConversion"/>
  </si>
  <si>
    <t>星期二
(11/14)</t>
    <phoneticPr fontId="15" type="noConversion"/>
  </si>
  <si>
    <t>0//6</t>
    <phoneticPr fontId="15" type="noConversion"/>
  </si>
  <si>
    <t>星期三
(11/15)</t>
    <phoneticPr fontId="15" type="noConversion"/>
  </si>
  <si>
    <t>星期四
(11/16)</t>
    <phoneticPr fontId="15" type="noConversion"/>
  </si>
  <si>
    <t>星期五
(11/17)</t>
    <phoneticPr fontId="15" type="noConversion"/>
  </si>
  <si>
    <t xml:space="preserve"> 0/15</t>
    <phoneticPr fontId="15" type="noConversion"/>
  </si>
  <si>
    <t>　週別 13      日期：11月 20日  至  11月 24日</t>
    <phoneticPr fontId="15" type="noConversion"/>
  </si>
  <si>
    <t>星期一
(11/20)</t>
    <phoneticPr fontId="15" type="noConversion"/>
  </si>
  <si>
    <t>星期二
(11/21)</t>
    <phoneticPr fontId="15" type="noConversion"/>
  </si>
  <si>
    <t>星期三
(11/22)</t>
    <phoneticPr fontId="15" type="noConversion"/>
  </si>
  <si>
    <t>星期四
(11/23)</t>
    <phoneticPr fontId="15" type="noConversion"/>
  </si>
  <si>
    <t>星期五
(11/24)</t>
    <phoneticPr fontId="15" type="noConversion"/>
  </si>
  <si>
    <t>　週別 15    日期：12月 4日  至  12月 8日</t>
    <phoneticPr fontId="15" type="noConversion"/>
  </si>
  <si>
    <t>星期一
(12/4)</t>
    <phoneticPr fontId="15" type="noConversion"/>
  </si>
  <si>
    <t>星期二
(12/5)</t>
    <phoneticPr fontId="15" type="noConversion"/>
  </si>
  <si>
    <t>星期三
(12/6)</t>
    <phoneticPr fontId="15" type="noConversion"/>
  </si>
  <si>
    <t>星期四
(12/7)</t>
    <phoneticPr fontId="15" type="noConversion"/>
  </si>
  <si>
    <t>星期五
(12/8)</t>
    <phoneticPr fontId="15" type="noConversion"/>
  </si>
  <si>
    <t>12/18-22</t>
    <phoneticPr fontId="13" type="noConversion"/>
  </si>
  <si>
    <t>12/25-29</t>
    <phoneticPr fontId="13" type="noConversion"/>
  </si>
  <si>
    <t>1/2-5</t>
    <phoneticPr fontId="13" type="noConversion"/>
  </si>
  <si>
    <t>　週別 17     日期：12月 18日  至  12月 22日</t>
    <phoneticPr fontId="15" type="noConversion"/>
  </si>
  <si>
    <t>星期一
(12/18)</t>
    <phoneticPr fontId="15" type="noConversion"/>
  </si>
  <si>
    <t>星期二
(12/19)</t>
    <phoneticPr fontId="15" type="noConversion"/>
  </si>
  <si>
    <t>星期三
(12/20)</t>
    <phoneticPr fontId="15" type="noConversion"/>
  </si>
  <si>
    <t>星期四
(12/21)</t>
    <phoneticPr fontId="15" type="noConversion"/>
  </si>
  <si>
    <t>星期五
(12/22)</t>
    <phoneticPr fontId="15" type="noConversion"/>
  </si>
  <si>
    <t>12/12-15</t>
    <phoneticPr fontId="13" type="noConversion"/>
  </si>
  <si>
    <t>　週別 16 日期：12月12日  至  12月15日</t>
    <phoneticPr fontId="15" type="noConversion"/>
  </si>
  <si>
    <t>星期二
(12/12)</t>
    <phoneticPr fontId="15" type="noConversion"/>
  </si>
  <si>
    <t>星期三
(12/13)</t>
    <phoneticPr fontId="15" type="noConversion"/>
  </si>
  <si>
    <t>星期四
(12/14)</t>
    <phoneticPr fontId="15" type="noConversion"/>
  </si>
  <si>
    <t>星期五
(12/15)</t>
    <phoneticPr fontId="15" type="noConversion"/>
  </si>
  <si>
    <t>　週別  18  日期：12月25日  至  12月29日</t>
    <phoneticPr fontId="15" type="noConversion"/>
  </si>
  <si>
    <t>星期一
(12/25)</t>
    <phoneticPr fontId="15" type="noConversion"/>
  </si>
  <si>
    <t>星期二
(12/26)</t>
    <phoneticPr fontId="15" type="noConversion"/>
  </si>
  <si>
    <t>星期三
(12/27)</t>
    <phoneticPr fontId="15" type="noConversion"/>
  </si>
  <si>
    <t>星期四
(12/28)</t>
    <phoneticPr fontId="15" type="noConversion"/>
  </si>
  <si>
    <t>星期五
(12/29)</t>
    <phoneticPr fontId="15" type="noConversion"/>
  </si>
  <si>
    <t>　週別  19 日期：1月2日  至  1月5日</t>
    <phoneticPr fontId="15" type="noConversion"/>
  </si>
  <si>
    <t>星期二
(1/2)</t>
    <phoneticPr fontId="15" type="noConversion"/>
  </si>
  <si>
    <t>星期三
(1/3)</t>
    <phoneticPr fontId="15" type="noConversion"/>
  </si>
  <si>
    <t>星期四
(1/4)</t>
    <phoneticPr fontId="15" type="noConversion"/>
  </si>
  <si>
    <t>0/47</t>
    <phoneticPr fontId="15" type="noConversion"/>
  </si>
  <si>
    <t>星期五
(1/5)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</si>
</sst>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1">
    <font>
      <sz val="12"/>
      <color theme="1"/>
      <name val="Calibri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20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name val="Calibri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name val="Calibri"/>
      <family val="3"/>
      <charset val="136"/>
      <scheme val="minor"/>
    </font>
    <font>
      <b/>
      <sz val="14"/>
      <color theme="1"/>
      <name val="標楷體"/>
      <family val="4"/>
      <charset val="136"/>
    </font>
    <font>
      <sz val="9"/>
      <name val="Calibri"/>
      <family val="2"/>
      <charset val="136"/>
      <scheme val="minor"/>
    </font>
    <font>
      <b/>
      <sz val="12"/>
      <color theme="1"/>
      <name val="標楷體"/>
      <family val="4"/>
      <charset val="136"/>
    </font>
    <font>
      <b/>
      <sz val="10.5"/>
      <color theme="1"/>
      <name val="標楷體"/>
      <family val="4"/>
      <charset val="136"/>
    </font>
    <font>
      <sz val="10.5"/>
      <color theme="1"/>
      <name val="標楷體"/>
      <family val="4"/>
      <charset val="136"/>
    </font>
    <font>
      <sz val="10"/>
      <color theme="1"/>
      <name val="細明體"/>
      <family val="3"/>
      <charset val="136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7F7F7F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/>
      <diagonal/>
    </border>
    <border>
      <left style="thin">
        <color rgb="FF7F7F7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000000"/>
      </right>
      <top/>
      <bottom style="thin">
        <color rgb="FF7F7F7F"/>
      </bottom>
      <diagonal/>
    </border>
    <border>
      <left style="thin">
        <color rgb="FF000000"/>
      </left>
      <right/>
      <top style="medium">
        <color rgb="FF000000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medium">
        <color rgb="FF000000"/>
      </top>
      <bottom style="thin">
        <color rgb="FF7F7F7F"/>
      </bottom>
      <diagonal/>
    </border>
    <border>
      <left style="thin">
        <color rgb="FF000000"/>
      </left>
      <right/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/>
      <top style="thin">
        <color rgb="FF7F7F7F"/>
      </top>
      <bottom/>
      <diagonal/>
    </border>
    <border>
      <left style="medium">
        <color rgb="FF000000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000000"/>
      </right>
      <top style="thin">
        <color rgb="FF7F7F7F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7F7F7F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/>
      <diagonal/>
    </border>
    <border>
      <left/>
      <right style="thin">
        <color rgb="FF7F7F7F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medium">
        <color rgb="FF000000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8" fillId="3" borderId="45" xfId="0" applyFont="1" applyFill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3" borderId="49" xfId="0" applyFont="1" applyFill="1" applyBorder="1" applyAlignment="1">
      <alignment horizontal="left" vertical="center"/>
    </xf>
    <xf numFmtId="1" fontId="9" fillId="3" borderId="45" xfId="0" applyNumberFormat="1" applyFont="1" applyFill="1" applyBorder="1" applyAlignment="1">
      <alignment horizontal="center" vertical="center"/>
    </xf>
    <xf numFmtId="1" fontId="9" fillId="3" borderId="45" xfId="0" applyNumberFormat="1" applyFont="1" applyFill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176" fontId="10" fillId="0" borderId="46" xfId="0" applyNumberFormat="1" applyFont="1" applyBorder="1" applyAlignment="1">
      <alignment horizontal="center" vertical="center"/>
    </xf>
    <xf numFmtId="13" fontId="9" fillId="3" borderId="45" xfId="0" applyNumberFormat="1" applyFont="1" applyFill="1" applyBorder="1" applyAlignment="1">
      <alignment horizontal="center" vertical="center"/>
    </xf>
    <xf numFmtId="13" fontId="9" fillId="3" borderId="45" xfId="0" applyNumberFormat="1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4" borderId="51" xfId="0" applyFont="1" applyFill="1" applyBorder="1" applyAlignment="1">
      <alignment horizontal="center" vertical="center"/>
    </xf>
    <xf numFmtId="176" fontId="9" fillId="4" borderId="52" xfId="0" applyNumberFormat="1" applyFont="1" applyFill="1" applyBorder="1" applyAlignment="1">
      <alignment horizontal="center" vertical="center"/>
    </xf>
    <xf numFmtId="13" fontId="19" fillId="3" borderId="45" xfId="0" applyNumberFormat="1" applyFont="1" applyFill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76" fontId="18" fillId="0" borderId="52" xfId="0" applyNumberFormat="1" applyFont="1" applyBorder="1" applyAlignment="1">
      <alignment horizontal="center" vertical="center"/>
    </xf>
    <xf numFmtId="0" fontId="18" fillId="5" borderId="52" xfId="0" applyFont="1" applyFill="1" applyBorder="1" applyAlignment="1">
      <alignment horizontal="center" vertical="center"/>
    </xf>
    <xf numFmtId="0" fontId="20" fillId="5" borderId="53" xfId="0" applyFont="1" applyFill="1" applyBorder="1" applyAlignment="1">
      <alignment horizontal="center" vertical="center"/>
    </xf>
    <xf numFmtId="0" fontId="20" fillId="5" borderId="5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255"/>
    </xf>
    <xf numFmtId="0" fontId="6" fillId="0" borderId="7" xfId="0" applyFont="1" applyBorder="1" applyAlignment="1">
      <alignment vertical="center"/>
    </xf>
    <xf numFmtId="0" fontId="5" fillId="0" borderId="4" xfId="0" applyFont="1" applyBorder="1" applyAlignment="1">
      <alignment horizontal="center" vertical="center" textRotation="255"/>
    </xf>
    <xf numFmtId="0" fontId="6" fillId="0" borderId="8" xfId="0" applyFont="1" applyBorder="1" applyAlignment="1">
      <alignment vertical="center"/>
    </xf>
    <xf numFmtId="0" fontId="5" fillId="0" borderId="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vertical="center"/>
    </xf>
    <xf numFmtId="0" fontId="5" fillId="0" borderId="2" xfId="0" applyFont="1" applyBorder="1" applyAlignment="1">
      <alignment horizontal="center" vertical="center" textRotation="255"/>
    </xf>
    <xf numFmtId="0" fontId="6" fillId="0" borderId="6" xfId="0" applyFont="1" applyBorder="1" applyAlignment="1">
      <alignment vertical="center"/>
    </xf>
    <xf numFmtId="0" fontId="5" fillId="0" borderId="3" xfId="0" applyFont="1" applyBorder="1" applyAlignment="1">
      <alignment horizontal="center" vertical="center" textRotation="255" wrapText="1"/>
    </xf>
    <xf numFmtId="0" fontId="17" fillId="0" borderId="43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textRotation="255"/>
    </xf>
    <xf numFmtId="0" fontId="9" fillId="0" borderId="46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43" xfId="0" applyFont="1" applyBorder="1" applyAlignment="1">
      <alignment horizontal="center" vertical="center" textRotation="255"/>
    </xf>
    <xf numFmtId="0" fontId="17" fillId="0" borderId="46" xfId="0" applyFont="1" applyBorder="1" applyAlignment="1">
      <alignment horizontal="center" vertical="center" textRotation="255"/>
    </xf>
    <xf numFmtId="0" fontId="17" fillId="0" borderId="44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textRotation="255" wrapText="1"/>
    </xf>
    <xf numFmtId="0" fontId="9" fillId="0" borderId="46" xfId="0" applyFont="1" applyBorder="1" applyAlignment="1">
      <alignment horizontal="center" vertical="center" textRotation="255" wrapText="1"/>
    </xf>
    <xf numFmtId="0" fontId="12" fillId="0" borderId="43" xfId="0" applyFont="1" applyBorder="1" applyAlignment="1">
      <alignment horizontal="center" vertical="center" textRotation="255" wrapText="1"/>
    </xf>
    <xf numFmtId="0" fontId="12" fillId="0" borderId="43" xfId="0" applyFont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18" fillId="3" borderId="45" xfId="3" applyFont="1" applyFill="1" applyBorder="1" applyAlignment="1">
      <alignment horizontal="center" vertical="center"/>
    </xf>
    <xf numFmtId="0" fontId="12" fillId="0" borderId="48" xfId="3" applyFont="1" applyBorder="1" applyAlignment="1">
      <alignment horizontal="center" vertical="center"/>
    </xf>
    <xf numFmtId="0" fontId="12" fillId="3" borderId="49" xfId="3" applyFont="1" applyFill="1" applyBorder="1" applyAlignment="1">
      <alignment horizontal="left" vertical="center"/>
    </xf>
    <xf numFmtId="1" fontId="9" fillId="3" borderId="45" xfId="3" applyNumberFormat="1" applyFont="1" applyFill="1" applyBorder="1" applyAlignment="1">
      <alignment horizontal="center" vertical="center"/>
    </xf>
    <xf numFmtId="1" fontId="9" fillId="3" borderId="45" xfId="3" applyNumberFormat="1" applyFont="1" applyFill="1" applyBorder="1" applyAlignment="1">
      <alignment horizontal="center" vertical="center" wrapText="1"/>
    </xf>
    <xf numFmtId="0" fontId="12" fillId="0" borderId="50" xfId="3" applyFont="1" applyBorder="1" applyAlignment="1">
      <alignment horizontal="center" vertical="center"/>
    </xf>
    <xf numFmtId="176" fontId="10" fillId="0" borderId="46" xfId="3" applyNumberFormat="1" applyFont="1" applyBorder="1" applyAlignment="1">
      <alignment horizontal="center" vertical="center"/>
    </xf>
    <xf numFmtId="13" fontId="9" fillId="3" borderId="45" xfId="3" applyNumberFormat="1" applyFont="1" applyFill="1" applyBorder="1" applyAlignment="1">
      <alignment horizontal="center" vertical="center"/>
    </xf>
    <xf numFmtId="13" fontId="9" fillId="3" borderId="45" xfId="3" applyNumberFormat="1" applyFont="1" applyFill="1" applyBorder="1" applyAlignment="1">
      <alignment horizontal="center" vertical="center" wrapText="1"/>
    </xf>
    <xf numFmtId="0" fontId="12" fillId="0" borderId="51" xfId="3" applyFont="1" applyBorder="1" applyAlignment="1">
      <alignment horizontal="center" vertical="center"/>
    </xf>
    <xf numFmtId="0" fontId="12" fillId="4" borderId="51" xfId="3" applyFont="1" applyFill="1" applyBorder="1" applyAlignment="1">
      <alignment horizontal="center" vertical="center"/>
    </xf>
    <xf numFmtId="176" fontId="9" fillId="4" borderId="52" xfId="3" applyNumberFormat="1" applyFont="1" applyFill="1" applyBorder="1" applyAlignment="1">
      <alignment horizontal="center" vertical="center"/>
    </xf>
    <xf numFmtId="0" fontId="18" fillId="0" borderId="51" xfId="3" applyFont="1" applyBorder="1" applyAlignment="1">
      <alignment horizontal="center" vertical="center"/>
    </xf>
    <xf numFmtId="0" fontId="18" fillId="0" borderId="52" xfId="3" applyFont="1" applyBorder="1" applyAlignment="1">
      <alignment horizontal="center" vertical="center"/>
    </xf>
    <xf numFmtId="0" fontId="18" fillId="5" borderId="52" xfId="3" applyFont="1" applyFill="1" applyBorder="1" applyAlignment="1">
      <alignment horizontal="center" vertical="center"/>
    </xf>
    <xf numFmtId="0" fontId="20" fillId="5" borderId="53" xfId="3" applyFont="1" applyFill="1" applyBorder="1" applyAlignment="1">
      <alignment horizontal="center" vertical="center"/>
    </xf>
    <xf numFmtId="0" fontId="20" fillId="5" borderId="53" xfId="3" applyFont="1" applyFill="1" applyBorder="1" applyAlignment="1">
      <alignment horizontal="center" vertical="center" wrapText="1"/>
    </xf>
    <xf numFmtId="176" fontId="18" fillId="0" borderId="52" xfId="3" applyNumberFormat="1" applyFont="1" applyBorder="1" applyAlignment="1">
      <alignment horizontal="center" vertical="center"/>
    </xf>
    <xf numFmtId="0" fontId="17" fillId="0" borderId="44" xfId="3" applyFont="1" applyBorder="1" applyAlignment="1">
      <alignment horizontal="center" vertical="center" wrapText="1"/>
    </xf>
    <xf numFmtId="0" fontId="17" fillId="0" borderId="47" xfId="3" applyFont="1" applyBorder="1" applyAlignment="1">
      <alignment horizontal="center" vertical="center" wrapText="1"/>
    </xf>
    <xf numFmtId="0" fontId="17" fillId="0" borderId="43" xfId="3" applyFont="1" applyBorder="1" applyAlignment="1">
      <alignment horizontal="center" vertical="center" wrapText="1"/>
    </xf>
    <xf numFmtId="0" fontId="17" fillId="0" borderId="46" xfId="3" applyFont="1" applyBorder="1" applyAlignment="1">
      <alignment horizontal="center" vertical="center" wrapText="1"/>
    </xf>
    <xf numFmtId="0" fontId="17" fillId="0" borderId="48" xfId="3" applyFont="1" applyBorder="1" applyAlignment="1">
      <alignment horizontal="center" vertical="center" wrapText="1"/>
    </xf>
    <xf numFmtId="0" fontId="12" fillId="0" borderId="43" xfId="3" applyFont="1" applyBorder="1" applyAlignment="1">
      <alignment horizontal="center" vertical="center" wrapText="1"/>
    </xf>
    <xf numFmtId="0" fontId="12" fillId="0" borderId="48" xfId="3" applyFont="1" applyBorder="1" applyAlignment="1">
      <alignment horizontal="center" vertical="center" wrapText="1"/>
    </xf>
    <xf numFmtId="0" fontId="12" fillId="0" borderId="46" xfId="3" applyFont="1" applyBorder="1" applyAlignment="1">
      <alignment horizontal="center" vertical="center" wrapText="1"/>
    </xf>
    <xf numFmtId="0" fontId="9" fillId="0" borderId="43" xfId="3" applyFont="1" applyBorder="1" applyAlignment="1">
      <alignment horizontal="center" vertical="center" textRotation="255" wrapText="1"/>
    </xf>
    <xf numFmtId="0" fontId="9" fillId="0" borderId="46" xfId="3" applyFont="1" applyBorder="1" applyAlignment="1">
      <alignment horizontal="center" vertical="center" textRotation="255" wrapText="1"/>
    </xf>
    <xf numFmtId="0" fontId="12" fillId="0" borderId="43" xfId="3" applyFont="1" applyBorder="1" applyAlignment="1">
      <alignment horizontal="center" vertical="center" textRotation="255" wrapText="1"/>
    </xf>
    <xf numFmtId="0" fontId="12" fillId="0" borderId="43" xfId="3" applyFont="1" applyBorder="1" applyAlignment="1">
      <alignment horizontal="center" vertical="center" textRotation="255"/>
    </xf>
    <xf numFmtId="0" fontId="9" fillId="0" borderId="46" xfId="3" applyFont="1" applyBorder="1" applyAlignment="1">
      <alignment horizontal="center" vertical="center" textRotation="255"/>
    </xf>
    <xf numFmtId="0" fontId="9" fillId="0" borderId="43" xfId="3" applyFont="1" applyBorder="1" applyAlignment="1">
      <alignment horizontal="center" vertical="center" textRotation="255"/>
    </xf>
    <xf numFmtId="0" fontId="14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7" fillId="0" borderId="43" xfId="3" applyFont="1" applyBorder="1" applyAlignment="1">
      <alignment horizontal="center" vertical="center" textRotation="255"/>
    </xf>
    <xf numFmtId="0" fontId="17" fillId="0" borderId="46" xfId="3" applyFont="1" applyBorder="1" applyAlignment="1">
      <alignment horizontal="center" vertical="center" textRotation="255"/>
    </xf>
  </cellXfs>
  <cellStyles count="4">
    <cellStyle name="一般" xfId="0" builtinId="0"/>
    <cellStyle name="一般 2" xfId="1" xr:uid="{00000000-0005-0000-0000-00002F000000}"/>
    <cellStyle name="一般 3" xfId="2" xr:uid="{00000000-0005-0000-0000-000030000000}"/>
    <cellStyle name="一般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6247C-4C3F-4558-8F7B-DA44D0EFF25D}">
  <sheetPr>
    <pageSetUpPr fitToPage="1"/>
  </sheetPr>
  <dimension ref="A1:Z999"/>
  <sheetViews>
    <sheetView tabSelected="1" topLeftCell="A10" workbookViewId="0">
      <selection activeCell="A18" sqref="A18"/>
    </sheetView>
  </sheetViews>
  <sheetFormatPr defaultColWidth="11.25" defaultRowHeight="15" customHeight="1"/>
  <cols>
    <col min="1" max="11" width="5.5" style="43" customWidth="1"/>
    <col min="12" max="15" width="7" style="43" customWidth="1"/>
    <col min="16" max="26" width="6.75" style="43" customWidth="1"/>
    <col min="27" max="16384" width="11.25" style="43"/>
  </cols>
  <sheetData>
    <row r="1" spans="1:26" ht="19.5" customHeight="1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0" customHeight="1">
      <c r="A2" s="69" t="s">
        <v>0</v>
      </c>
      <c r="B2" s="71" t="s">
        <v>1</v>
      </c>
      <c r="C2" s="73" t="s">
        <v>2</v>
      </c>
      <c r="D2" s="73" t="s">
        <v>3</v>
      </c>
      <c r="E2" s="73" t="s">
        <v>4</v>
      </c>
      <c r="F2" s="65" t="s">
        <v>5</v>
      </c>
      <c r="G2" s="65" t="s">
        <v>6</v>
      </c>
      <c r="H2" s="65" t="s">
        <v>7</v>
      </c>
      <c r="I2" s="65" t="s">
        <v>8</v>
      </c>
      <c r="J2" s="65" t="s">
        <v>9</v>
      </c>
      <c r="K2" s="67" t="s">
        <v>10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 thickBot="1">
      <c r="A3" s="70"/>
      <c r="B3" s="72"/>
      <c r="C3" s="66"/>
      <c r="D3" s="66"/>
      <c r="E3" s="66"/>
      <c r="F3" s="66"/>
      <c r="G3" s="66"/>
      <c r="H3" s="66"/>
      <c r="I3" s="66"/>
      <c r="J3" s="66"/>
      <c r="K3" s="68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6">
        <v>5</v>
      </c>
      <c r="B4" s="7">
        <v>1</v>
      </c>
      <c r="C4" s="8">
        <v>5</v>
      </c>
      <c r="D4" s="8">
        <v>9</v>
      </c>
      <c r="E4" s="8">
        <v>3</v>
      </c>
      <c r="F4" s="9">
        <v>2</v>
      </c>
      <c r="G4" s="9">
        <v>7</v>
      </c>
      <c r="H4" s="9">
        <v>4</v>
      </c>
      <c r="I4" s="9">
        <v>6</v>
      </c>
      <c r="J4" s="9">
        <v>8</v>
      </c>
      <c r="K4" s="10">
        <v>10</v>
      </c>
      <c r="L4" s="2" t="s">
        <v>103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11">
        <v>6</v>
      </c>
      <c r="B5" s="12">
        <v>1</v>
      </c>
      <c r="C5" s="13">
        <v>2</v>
      </c>
      <c r="D5" s="13">
        <v>7</v>
      </c>
      <c r="E5" s="13">
        <v>5</v>
      </c>
      <c r="F5" s="14">
        <v>3</v>
      </c>
      <c r="G5" s="14">
        <v>4</v>
      </c>
      <c r="H5" s="14">
        <v>6</v>
      </c>
      <c r="I5" s="14">
        <v>8</v>
      </c>
      <c r="J5" s="14">
        <v>10</v>
      </c>
      <c r="K5" s="15">
        <v>9</v>
      </c>
      <c r="L5" s="2" t="s">
        <v>104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11">
        <v>9</v>
      </c>
      <c r="B6" s="12">
        <v>2</v>
      </c>
      <c r="C6" s="13">
        <v>1</v>
      </c>
      <c r="D6" s="13">
        <v>6</v>
      </c>
      <c r="E6" s="13">
        <v>4</v>
      </c>
      <c r="F6" s="14">
        <v>3</v>
      </c>
      <c r="G6" s="14">
        <v>7</v>
      </c>
      <c r="H6" s="14">
        <v>5</v>
      </c>
      <c r="I6" s="14">
        <v>9</v>
      </c>
      <c r="J6" s="14">
        <v>8</v>
      </c>
      <c r="K6" s="15">
        <v>10</v>
      </c>
      <c r="L6" s="2" t="s">
        <v>105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11">
        <v>10</v>
      </c>
      <c r="B7" s="12">
        <v>1</v>
      </c>
      <c r="C7" s="13">
        <v>6</v>
      </c>
      <c r="D7" s="13">
        <v>4</v>
      </c>
      <c r="E7" s="13">
        <v>2</v>
      </c>
      <c r="F7" s="14">
        <v>3</v>
      </c>
      <c r="G7" s="14">
        <v>7</v>
      </c>
      <c r="H7" s="14">
        <v>5</v>
      </c>
      <c r="I7" s="14">
        <v>8</v>
      </c>
      <c r="J7" s="14">
        <v>10</v>
      </c>
      <c r="K7" s="15">
        <v>9</v>
      </c>
      <c r="L7" s="2" t="s">
        <v>106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thickBot="1">
      <c r="A8" s="3" t="s">
        <v>11</v>
      </c>
      <c r="B8" s="4"/>
      <c r="C8" s="5"/>
      <c r="D8" s="5"/>
      <c r="E8" s="5"/>
      <c r="F8" s="92"/>
      <c r="G8" s="92"/>
      <c r="H8" s="92"/>
      <c r="I8" s="92"/>
      <c r="J8" s="92"/>
      <c r="K8" s="9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6">
        <v>11</v>
      </c>
      <c r="B9" s="7">
        <v>2</v>
      </c>
      <c r="C9" s="8">
        <v>1</v>
      </c>
      <c r="D9" s="8">
        <v>5</v>
      </c>
      <c r="E9" s="8">
        <v>4</v>
      </c>
      <c r="F9" s="9">
        <v>3</v>
      </c>
      <c r="G9" s="9">
        <v>7</v>
      </c>
      <c r="H9" s="9">
        <v>6</v>
      </c>
      <c r="I9" s="9">
        <v>8</v>
      </c>
      <c r="J9" s="9">
        <v>10</v>
      </c>
      <c r="K9" s="10">
        <v>9</v>
      </c>
      <c r="L9" s="2" t="s">
        <v>107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>
      <c r="A10" s="11">
        <v>12</v>
      </c>
      <c r="B10" s="12">
        <v>3</v>
      </c>
      <c r="C10" s="13">
        <v>1</v>
      </c>
      <c r="D10" s="13">
        <v>6</v>
      </c>
      <c r="E10" s="13">
        <v>4</v>
      </c>
      <c r="F10" s="14">
        <v>2</v>
      </c>
      <c r="G10" s="14">
        <v>7</v>
      </c>
      <c r="H10" s="14">
        <v>5</v>
      </c>
      <c r="I10" s="14">
        <v>8</v>
      </c>
      <c r="J10" s="14">
        <v>9</v>
      </c>
      <c r="K10" s="15">
        <v>10</v>
      </c>
      <c r="L10" s="2" t="s">
        <v>108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>
      <c r="A11" s="11">
        <v>13</v>
      </c>
      <c r="B11" s="12">
        <v>2</v>
      </c>
      <c r="C11" s="13">
        <v>3</v>
      </c>
      <c r="D11" s="13">
        <v>6</v>
      </c>
      <c r="E11" s="13">
        <v>1</v>
      </c>
      <c r="F11" s="14">
        <v>4</v>
      </c>
      <c r="G11" s="14">
        <v>7</v>
      </c>
      <c r="H11" s="14">
        <v>5</v>
      </c>
      <c r="I11" s="14">
        <v>8</v>
      </c>
      <c r="J11" s="14">
        <v>9</v>
      </c>
      <c r="K11" s="15">
        <v>10</v>
      </c>
      <c r="L11" s="2" t="s">
        <v>109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>
      <c r="A12" s="16">
        <v>15</v>
      </c>
      <c r="B12" s="17">
        <v>1</v>
      </c>
      <c r="C12" s="18">
        <v>2</v>
      </c>
      <c r="D12" s="18">
        <v>7</v>
      </c>
      <c r="E12" s="18">
        <v>4</v>
      </c>
      <c r="F12" s="19">
        <v>3</v>
      </c>
      <c r="G12" s="19">
        <v>6</v>
      </c>
      <c r="H12" s="19">
        <v>5</v>
      </c>
      <c r="I12" s="19">
        <v>8</v>
      </c>
      <c r="J12" s="19">
        <v>9</v>
      </c>
      <c r="K12" s="20">
        <v>10</v>
      </c>
      <c r="L12" s="2" t="s">
        <v>110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 thickBot="1">
      <c r="A13" s="21" t="s">
        <v>11</v>
      </c>
      <c r="B13" s="22"/>
      <c r="C13" s="23"/>
      <c r="D13" s="23"/>
      <c r="E13" s="23"/>
      <c r="F13" s="23"/>
      <c r="G13" s="23"/>
      <c r="H13" s="23"/>
      <c r="I13" s="23"/>
      <c r="J13" s="23"/>
      <c r="K13" s="2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25">
        <v>16</v>
      </c>
      <c r="B14" s="26">
        <v>1</v>
      </c>
      <c r="C14" s="27">
        <v>3</v>
      </c>
      <c r="D14" s="27">
        <v>4</v>
      </c>
      <c r="E14" s="27">
        <v>6</v>
      </c>
      <c r="F14" s="27">
        <v>2</v>
      </c>
      <c r="G14" s="27">
        <v>8</v>
      </c>
      <c r="H14" s="27">
        <v>5</v>
      </c>
      <c r="I14" s="27">
        <v>7</v>
      </c>
      <c r="J14" s="27">
        <v>10</v>
      </c>
      <c r="K14" s="27">
        <v>9</v>
      </c>
      <c r="L14" s="44" t="s">
        <v>175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>
      <c r="A15" s="28">
        <v>17</v>
      </c>
      <c r="B15" s="29">
        <v>1</v>
      </c>
      <c r="C15" s="30">
        <v>2</v>
      </c>
      <c r="D15" s="31">
        <v>5</v>
      </c>
      <c r="E15" s="31">
        <v>3</v>
      </c>
      <c r="F15" s="31">
        <v>4</v>
      </c>
      <c r="G15" s="31">
        <v>6</v>
      </c>
      <c r="H15" s="31">
        <v>7</v>
      </c>
      <c r="I15" s="31">
        <v>8</v>
      </c>
      <c r="J15" s="31">
        <v>9</v>
      </c>
      <c r="K15" s="32">
        <v>10</v>
      </c>
      <c r="L15" s="2" t="s">
        <v>166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>
      <c r="A16" s="28">
        <v>18</v>
      </c>
      <c r="B16" s="29">
        <v>1</v>
      </c>
      <c r="C16" s="30">
        <v>4</v>
      </c>
      <c r="D16" s="31">
        <v>7</v>
      </c>
      <c r="E16" s="31">
        <v>3</v>
      </c>
      <c r="F16" s="31">
        <v>2</v>
      </c>
      <c r="G16" s="31">
        <v>6</v>
      </c>
      <c r="H16" s="31">
        <v>5</v>
      </c>
      <c r="I16" s="31">
        <v>9</v>
      </c>
      <c r="J16" s="31">
        <v>8</v>
      </c>
      <c r="K16" s="32">
        <v>10</v>
      </c>
      <c r="L16" s="2" t="s">
        <v>167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>
      <c r="A17" s="33">
        <v>19</v>
      </c>
      <c r="B17" s="34">
        <v>1</v>
      </c>
      <c r="C17" s="35">
        <v>2</v>
      </c>
      <c r="D17" s="36">
        <v>6</v>
      </c>
      <c r="E17" s="36">
        <v>4</v>
      </c>
      <c r="F17" s="36">
        <v>3</v>
      </c>
      <c r="G17" s="36">
        <v>7</v>
      </c>
      <c r="H17" s="36">
        <v>5</v>
      </c>
      <c r="I17" s="36">
        <v>8</v>
      </c>
      <c r="J17" s="36">
        <v>9</v>
      </c>
      <c r="K17" s="37">
        <v>10</v>
      </c>
      <c r="L17" s="44" t="s">
        <v>168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>
      <c r="A18" s="33"/>
      <c r="B18" s="34"/>
      <c r="C18" s="35"/>
      <c r="D18" s="36"/>
      <c r="E18" s="36"/>
      <c r="F18" s="36"/>
      <c r="G18" s="36"/>
      <c r="H18" s="36"/>
      <c r="I18" s="36"/>
      <c r="J18" s="36"/>
      <c r="K18" s="37"/>
      <c r="L18" s="4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thickBot="1">
      <c r="A19" s="38" t="s">
        <v>11</v>
      </c>
      <c r="B19" s="34"/>
      <c r="C19" s="35"/>
      <c r="D19" s="36"/>
      <c r="E19" s="36"/>
      <c r="F19" s="36"/>
      <c r="G19" s="36"/>
      <c r="H19" s="36"/>
      <c r="I19" s="36"/>
      <c r="J19" s="36"/>
      <c r="K19" s="3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 thickTop="1" thickBot="1">
      <c r="A20" s="42" t="s">
        <v>12</v>
      </c>
      <c r="B20" s="42">
        <f>SUM(B4:B19,B8,B13,B19)</f>
        <v>17</v>
      </c>
      <c r="C20" s="42">
        <f t="shared" ref="C20:K20" si="0">SUM(C4:C19,C8,C13,C19)</f>
        <v>32</v>
      </c>
      <c r="D20" s="42">
        <f t="shared" si="0"/>
        <v>72</v>
      </c>
      <c r="E20" s="42">
        <f t="shared" si="0"/>
        <v>43</v>
      </c>
      <c r="F20" s="42">
        <f t="shared" si="0"/>
        <v>34</v>
      </c>
      <c r="G20" s="42">
        <f t="shared" si="0"/>
        <v>79</v>
      </c>
      <c r="H20" s="42">
        <f t="shared" si="0"/>
        <v>63</v>
      </c>
      <c r="I20" s="42">
        <f t="shared" si="0"/>
        <v>95</v>
      </c>
      <c r="J20" s="42">
        <f t="shared" si="0"/>
        <v>109</v>
      </c>
      <c r="K20" s="42">
        <f t="shared" si="0"/>
        <v>116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thickTop="1">
      <c r="A21" s="3" t="s">
        <v>13</v>
      </c>
      <c r="B21" s="39">
        <v>1</v>
      </c>
      <c r="C21" s="40">
        <v>2</v>
      </c>
      <c r="D21" s="40">
        <v>7</v>
      </c>
      <c r="E21" s="41">
        <v>4</v>
      </c>
      <c r="F21" s="41">
        <v>3</v>
      </c>
      <c r="G21" s="41">
        <v>6</v>
      </c>
      <c r="H21" s="41">
        <v>5</v>
      </c>
      <c r="I21" s="41">
        <v>8</v>
      </c>
      <c r="J21" s="41">
        <v>9</v>
      </c>
      <c r="K21" s="40">
        <v>10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9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9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9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9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9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9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9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9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9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9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9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9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9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9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9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9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9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9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9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9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9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9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9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9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9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9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9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9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9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9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9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9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9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9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9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9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9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9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9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9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9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9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9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9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9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9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9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9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9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9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9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9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9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9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9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9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9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9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9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9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9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9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9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9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9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9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9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9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9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9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9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9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9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9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9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9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9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9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9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9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9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9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9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9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9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9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9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9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9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9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9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9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9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9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9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9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9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9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9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9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9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9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9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9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9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9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9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9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9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9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9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9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9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9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9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9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9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9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9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9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9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9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9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9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9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9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9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9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9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9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9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9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9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9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9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9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9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9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9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9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9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9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9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9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9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9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9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9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9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9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9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9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9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9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9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9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9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9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9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9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9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9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9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9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9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9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9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9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9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9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9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9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9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9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9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9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9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9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9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9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9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9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9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9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9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9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9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9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9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9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9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9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9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9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9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9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9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9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9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9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9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9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9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9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9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9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9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9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9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9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9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9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9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9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9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9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9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9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9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9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9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9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9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9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9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9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9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9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9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9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9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9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9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9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9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9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9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9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9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9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9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9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9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9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9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9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9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9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9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9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9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9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9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9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9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9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9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9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9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9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9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9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9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9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9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9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9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9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9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9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9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9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9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9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9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9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9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9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9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9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9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9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9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9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9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9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9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9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9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9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9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9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9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9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9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9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9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9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9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9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9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9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9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9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9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9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9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9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9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9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9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9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9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9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9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9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9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9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9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9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9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9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9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9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9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9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9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9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9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9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9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9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9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9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9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9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9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9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9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9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9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9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9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9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9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9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9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9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9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9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9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9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9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9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9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9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9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9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9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9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9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9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9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9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9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9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9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9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9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9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9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9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9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9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9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9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9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9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9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9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9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9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9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9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9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9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9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9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9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9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9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9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9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9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9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9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9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9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9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9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9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9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9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9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9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9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9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9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9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9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9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9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9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9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9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9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9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9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9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9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9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9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9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9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9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9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9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9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9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9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9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9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9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9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9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9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9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9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9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9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9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9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9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9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9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9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9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9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9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9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9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9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9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9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9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9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9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9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9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9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9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9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9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9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9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9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9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9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9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9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9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9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9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9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9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9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9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9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9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9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9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9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9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9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9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9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9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9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9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9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9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9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9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9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9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9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9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9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9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9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9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9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9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9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9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9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9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9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9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9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9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9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9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9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9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9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9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9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9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9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9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9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9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9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9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9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9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9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9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9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9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9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9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9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9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9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9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9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9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9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9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9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9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9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9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9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9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9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9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9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9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9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9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9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9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9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9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9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9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9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9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9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9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9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9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9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9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9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9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9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9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9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9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9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9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9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9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9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9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9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9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9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9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9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9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9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9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9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9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9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9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9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9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9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9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9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9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9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9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9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9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9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9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9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9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9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9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9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9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9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9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9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9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9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9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9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9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9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9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9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9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9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9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9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9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9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9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9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9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9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9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9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9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9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9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9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9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9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9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9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9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9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9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9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9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9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9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9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9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9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9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9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9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9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9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9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9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9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9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9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9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9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9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9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9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9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9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9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9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9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9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9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9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9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9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9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9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9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9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9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9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9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9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9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9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9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9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9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9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9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9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9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9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9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9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9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9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9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9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9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9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9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9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9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9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9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9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9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9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9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9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9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9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9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9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9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9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9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9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9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9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9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9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9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9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9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9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9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9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9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9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9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9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9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9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9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9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9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9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9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9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9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9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9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9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9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9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9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9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9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9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9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9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9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9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9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9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9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9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9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9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9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9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9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9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9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9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9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9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9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9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9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9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9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9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9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9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9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9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9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9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9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9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9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9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9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9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9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9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9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9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9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9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9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9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9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9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9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9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9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9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9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9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9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9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9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9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9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9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9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9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9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9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9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9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9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9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9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9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9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9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9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9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9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9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9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9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9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9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9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9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9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9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9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9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9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9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9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9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9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9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9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9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9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9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9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9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9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9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9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9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9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9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9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9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9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9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9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9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9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9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9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9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9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9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9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9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9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9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9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9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9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9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9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9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</mergeCells>
  <phoneticPr fontId="13" type="noConversion"/>
  <pageMargins left="0.25" right="0.25" top="0.75" bottom="0.7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A44A-27EC-4C1B-B30D-802C3853D54F}">
  <dimension ref="A1:M61"/>
  <sheetViews>
    <sheetView workbookViewId="0">
      <selection activeCell="N12" sqref="N12"/>
    </sheetView>
  </sheetViews>
  <sheetFormatPr defaultRowHeight="15.5"/>
  <cols>
    <col min="1" max="1" width="8.6640625" style="45"/>
    <col min="2" max="2" width="10.5" style="45" customWidth="1"/>
    <col min="3" max="3" width="16.58203125" style="45" customWidth="1"/>
    <col min="4" max="16384" width="8.6640625" style="45"/>
  </cols>
  <sheetData>
    <row r="1" spans="1:13" ht="19.5">
      <c r="A1" s="82" t="s">
        <v>40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7.5" thickBot="1">
      <c r="A2" s="83" t="s">
        <v>133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6.5" customHeight="1">
      <c r="A3" s="84" t="s">
        <v>15</v>
      </c>
      <c r="B3" s="86" t="s">
        <v>41</v>
      </c>
      <c r="C3" s="46" t="s">
        <v>42</v>
      </c>
      <c r="D3" s="80" t="s">
        <v>17</v>
      </c>
      <c r="E3" s="88" t="s">
        <v>18</v>
      </c>
      <c r="F3" s="90" t="s">
        <v>43</v>
      </c>
      <c r="G3" s="90" t="s">
        <v>44</v>
      </c>
      <c r="H3" s="91" t="s">
        <v>45</v>
      </c>
      <c r="I3" s="91" t="s">
        <v>46</v>
      </c>
      <c r="J3" s="80" t="s">
        <v>19</v>
      </c>
      <c r="K3" s="90" t="s">
        <v>94</v>
      </c>
      <c r="L3" s="91" t="s">
        <v>95</v>
      </c>
      <c r="M3" s="90" t="s">
        <v>96</v>
      </c>
    </row>
    <row r="4" spans="1:13" ht="33" customHeight="1" thickBot="1">
      <c r="A4" s="85"/>
      <c r="B4" s="87"/>
      <c r="C4" s="47" t="s">
        <v>47</v>
      </c>
      <c r="D4" s="81"/>
      <c r="E4" s="89"/>
      <c r="F4" s="89"/>
      <c r="G4" s="89"/>
      <c r="H4" s="81"/>
      <c r="I4" s="81"/>
      <c r="J4" s="81"/>
      <c r="K4" s="89"/>
      <c r="L4" s="81"/>
      <c r="M4" s="89"/>
    </row>
    <row r="5" spans="1:13" ht="16.5" customHeight="1">
      <c r="A5" s="74" t="s">
        <v>134</v>
      </c>
      <c r="B5" s="77" t="s">
        <v>48</v>
      </c>
      <c r="C5" s="48" t="s">
        <v>49</v>
      </c>
      <c r="D5" s="49">
        <v>15</v>
      </c>
      <c r="E5" s="50">
        <v>15</v>
      </c>
      <c r="F5" s="50">
        <v>11</v>
      </c>
      <c r="G5" s="50">
        <v>10</v>
      </c>
      <c r="H5" s="49">
        <v>14</v>
      </c>
      <c r="I5" s="49">
        <v>13</v>
      </c>
      <c r="J5" s="49">
        <v>10</v>
      </c>
      <c r="K5" s="50">
        <v>14</v>
      </c>
      <c r="L5" s="49">
        <v>13</v>
      </c>
      <c r="M5" s="50">
        <v>11</v>
      </c>
    </row>
    <row r="6" spans="1:13" ht="16" thickBot="1">
      <c r="A6" s="75"/>
      <c r="B6" s="78"/>
      <c r="C6" s="51" t="s">
        <v>50</v>
      </c>
      <c r="D6" s="52">
        <f>D5*2/3</f>
        <v>10</v>
      </c>
      <c r="E6" s="52">
        <f t="shared" ref="E6:M6" si="0">E5*2/3</f>
        <v>10</v>
      </c>
      <c r="F6" s="52">
        <f t="shared" si="0"/>
        <v>7.333333333333333</v>
      </c>
      <c r="G6" s="52">
        <f t="shared" si="0"/>
        <v>6.666666666666667</v>
      </c>
      <c r="H6" s="52">
        <f t="shared" si="0"/>
        <v>9.3333333333333339</v>
      </c>
      <c r="I6" s="52">
        <f t="shared" si="0"/>
        <v>8.6666666666666661</v>
      </c>
      <c r="J6" s="52">
        <f t="shared" si="0"/>
        <v>6.666666666666667</v>
      </c>
      <c r="K6" s="52">
        <f t="shared" si="0"/>
        <v>9.3333333333333339</v>
      </c>
      <c r="L6" s="52">
        <f t="shared" si="0"/>
        <v>8.6666666666666661</v>
      </c>
      <c r="M6" s="52">
        <f t="shared" si="0"/>
        <v>7.333333333333333</v>
      </c>
    </row>
    <row r="7" spans="1:13">
      <c r="A7" s="75"/>
      <c r="B7" s="78"/>
      <c r="C7" s="48" t="s">
        <v>51</v>
      </c>
      <c r="D7" s="49">
        <v>14</v>
      </c>
      <c r="E7" s="50">
        <v>15</v>
      </c>
      <c r="F7" s="50">
        <v>11</v>
      </c>
      <c r="G7" s="50">
        <v>13</v>
      </c>
      <c r="H7" s="49">
        <v>10</v>
      </c>
      <c r="I7" s="49">
        <v>12</v>
      </c>
      <c r="J7" s="49">
        <v>12</v>
      </c>
      <c r="K7" s="50">
        <v>11</v>
      </c>
      <c r="L7" s="49">
        <v>11</v>
      </c>
      <c r="M7" s="50">
        <v>11</v>
      </c>
    </row>
    <row r="8" spans="1:13" ht="16" thickBot="1">
      <c r="A8" s="75"/>
      <c r="B8" s="79"/>
      <c r="C8" s="51" t="s">
        <v>50</v>
      </c>
      <c r="D8" s="52">
        <f>D7*2/3</f>
        <v>9.3333333333333339</v>
      </c>
      <c r="E8" s="52">
        <f t="shared" ref="E8:M8" si="1">E7*2/3</f>
        <v>10</v>
      </c>
      <c r="F8" s="52">
        <f t="shared" si="1"/>
        <v>7.333333333333333</v>
      </c>
      <c r="G8" s="52">
        <f t="shared" si="1"/>
        <v>8.6666666666666661</v>
      </c>
      <c r="H8" s="52">
        <f t="shared" si="1"/>
        <v>6.666666666666667</v>
      </c>
      <c r="I8" s="52">
        <f t="shared" si="1"/>
        <v>8</v>
      </c>
      <c r="J8" s="52">
        <f t="shared" si="1"/>
        <v>8</v>
      </c>
      <c r="K8" s="52">
        <f t="shared" si="1"/>
        <v>7.333333333333333</v>
      </c>
      <c r="L8" s="52">
        <f t="shared" si="1"/>
        <v>7.333333333333333</v>
      </c>
      <c r="M8" s="52">
        <f t="shared" si="1"/>
        <v>7.333333333333333</v>
      </c>
    </row>
    <row r="9" spans="1:13" ht="16.5" customHeight="1">
      <c r="A9" s="75"/>
      <c r="B9" s="77" t="s">
        <v>52</v>
      </c>
      <c r="C9" s="48" t="s">
        <v>53</v>
      </c>
      <c r="D9" s="53">
        <v>0</v>
      </c>
      <c r="E9" s="54">
        <v>0.33333333333333331</v>
      </c>
      <c r="F9" s="54">
        <v>20</v>
      </c>
      <c r="G9" s="54">
        <v>0</v>
      </c>
      <c r="H9" s="53">
        <v>0.33333333333333331</v>
      </c>
      <c r="I9" s="53">
        <v>0.15789473684210525</v>
      </c>
      <c r="J9" s="54">
        <v>0</v>
      </c>
      <c r="K9" s="54">
        <v>0.33333333333333331</v>
      </c>
      <c r="L9" s="53">
        <v>0.33333333333333331</v>
      </c>
      <c r="M9" s="54">
        <v>0.33333333333333331</v>
      </c>
    </row>
    <row r="10" spans="1:13" ht="27.75" customHeight="1" thickBot="1">
      <c r="A10" s="75"/>
      <c r="B10" s="79"/>
      <c r="C10" s="51" t="s">
        <v>59</v>
      </c>
      <c r="D10" s="52">
        <v>30</v>
      </c>
      <c r="E10" s="52">
        <f t="shared" ref="E10" si="2">30*(1-E9)</f>
        <v>20.000000000000004</v>
      </c>
      <c r="F10" s="52">
        <v>30</v>
      </c>
      <c r="G10" s="52">
        <v>30</v>
      </c>
      <c r="H10" s="52">
        <f t="shared" ref="H10:I10" si="3">30*(1-H9)</f>
        <v>20.000000000000004</v>
      </c>
      <c r="I10" s="52">
        <f t="shared" si="3"/>
        <v>25.263157894736842</v>
      </c>
      <c r="J10" s="52">
        <v>30</v>
      </c>
      <c r="K10" s="52">
        <f t="shared" ref="K10:M10" si="4">30*(1-K9)</f>
        <v>20.000000000000004</v>
      </c>
      <c r="L10" s="52">
        <f t="shared" si="4"/>
        <v>20.000000000000004</v>
      </c>
      <c r="M10" s="52">
        <f t="shared" si="4"/>
        <v>20.000000000000004</v>
      </c>
    </row>
    <row r="11" spans="1:13" ht="16.5" customHeight="1">
      <c r="A11" s="75"/>
      <c r="B11" s="77" t="s">
        <v>60</v>
      </c>
      <c r="C11" s="48" t="s">
        <v>61</v>
      </c>
      <c r="D11" s="53">
        <v>0</v>
      </c>
      <c r="E11" s="54">
        <v>0</v>
      </c>
      <c r="F11" s="54">
        <v>0</v>
      </c>
      <c r="G11" s="54">
        <v>0</v>
      </c>
      <c r="H11" s="53">
        <v>0</v>
      </c>
      <c r="I11" s="53">
        <v>0</v>
      </c>
      <c r="J11" s="53">
        <v>0</v>
      </c>
      <c r="K11" s="54">
        <v>0</v>
      </c>
      <c r="L11" s="53">
        <v>0</v>
      </c>
      <c r="M11" s="54">
        <v>0</v>
      </c>
    </row>
    <row r="12" spans="1:13" ht="16" thickBot="1">
      <c r="A12" s="75"/>
      <c r="B12" s="78"/>
      <c r="C12" s="51" t="s">
        <v>62</v>
      </c>
      <c r="D12" s="52">
        <v>15</v>
      </c>
      <c r="E12" s="52">
        <f>15*(1-E11)</f>
        <v>15</v>
      </c>
      <c r="F12" s="52">
        <f>15*(1-F11)</f>
        <v>15</v>
      </c>
      <c r="G12" s="52">
        <v>15</v>
      </c>
      <c r="H12" s="52">
        <v>15</v>
      </c>
      <c r="I12" s="52">
        <v>15</v>
      </c>
      <c r="J12" s="52">
        <v>15</v>
      </c>
      <c r="K12" s="52">
        <v>15</v>
      </c>
      <c r="L12" s="52">
        <v>15</v>
      </c>
      <c r="M12" s="52">
        <f>15*(1-M11)</f>
        <v>15</v>
      </c>
    </row>
    <row r="13" spans="1:13">
      <c r="A13" s="75"/>
      <c r="B13" s="78"/>
      <c r="C13" s="48" t="s">
        <v>63</v>
      </c>
      <c r="D13" s="53" t="s">
        <v>66</v>
      </c>
      <c r="E13" s="54" t="s">
        <v>72</v>
      </c>
      <c r="F13" s="54" t="s">
        <v>78</v>
      </c>
      <c r="G13" s="54" t="s">
        <v>56</v>
      </c>
      <c r="H13" s="53" t="s">
        <v>71</v>
      </c>
      <c r="I13" s="53" t="s">
        <v>99</v>
      </c>
      <c r="J13" s="53" t="s">
        <v>58</v>
      </c>
      <c r="K13" s="54" t="s">
        <v>97</v>
      </c>
      <c r="L13" s="53" t="s">
        <v>66</v>
      </c>
      <c r="M13" s="54" t="s">
        <v>71</v>
      </c>
    </row>
    <row r="14" spans="1:13" ht="16" thickBot="1">
      <c r="A14" s="75"/>
      <c r="B14" s="79"/>
      <c r="C14" s="51" t="s">
        <v>62</v>
      </c>
      <c r="D14" s="52">
        <v>15</v>
      </c>
      <c r="E14" s="52">
        <v>15</v>
      </c>
      <c r="F14" s="52">
        <v>15</v>
      </c>
      <c r="G14" s="52">
        <v>15</v>
      </c>
      <c r="H14" s="52">
        <v>15</v>
      </c>
      <c r="I14" s="52">
        <v>15</v>
      </c>
      <c r="J14" s="52">
        <v>15</v>
      </c>
      <c r="K14" s="52">
        <v>15</v>
      </c>
      <c r="L14" s="52">
        <v>15</v>
      </c>
      <c r="M14" s="52">
        <v>15</v>
      </c>
    </row>
    <row r="15" spans="1:13" ht="16" thickBot="1">
      <c r="A15" s="76"/>
      <c r="B15" s="55" t="s">
        <v>67</v>
      </c>
      <c r="C15" s="56" t="s">
        <v>68</v>
      </c>
      <c r="D15" s="57">
        <f>SUM(D6,D8,D10,D12,D14)</f>
        <v>79.333333333333343</v>
      </c>
      <c r="E15" s="57">
        <f t="shared" ref="E15:M15" si="5">SUM(E6,E8,E10,E12,E14)</f>
        <v>70</v>
      </c>
      <c r="F15" s="57">
        <f t="shared" si="5"/>
        <v>74.666666666666657</v>
      </c>
      <c r="G15" s="57">
        <f t="shared" si="5"/>
        <v>75.333333333333329</v>
      </c>
      <c r="H15" s="57">
        <f t="shared" si="5"/>
        <v>66</v>
      </c>
      <c r="I15" s="57">
        <f t="shared" si="5"/>
        <v>71.929824561403507</v>
      </c>
      <c r="J15" s="57">
        <f t="shared" si="5"/>
        <v>74.666666666666671</v>
      </c>
      <c r="K15" s="57">
        <f t="shared" si="5"/>
        <v>66.666666666666671</v>
      </c>
      <c r="L15" s="57">
        <f t="shared" si="5"/>
        <v>66</v>
      </c>
      <c r="M15" s="57">
        <f t="shared" si="5"/>
        <v>64.666666666666671</v>
      </c>
    </row>
    <row r="16" spans="1:13" ht="16.5" customHeight="1">
      <c r="A16" s="74" t="s">
        <v>135</v>
      </c>
      <c r="B16" s="77" t="s">
        <v>48</v>
      </c>
      <c r="C16" s="48" t="s">
        <v>49</v>
      </c>
      <c r="D16" s="49">
        <v>13</v>
      </c>
      <c r="E16" s="50">
        <v>12</v>
      </c>
      <c r="F16" s="50">
        <v>13</v>
      </c>
      <c r="G16" s="50">
        <v>8</v>
      </c>
      <c r="H16" s="49">
        <v>12</v>
      </c>
      <c r="I16" s="49">
        <v>9</v>
      </c>
      <c r="J16" s="49">
        <v>8</v>
      </c>
      <c r="K16" s="50">
        <v>11</v>
      </c>
      <c r="L16" s="49">
        <v>10</v>
      </c>
      <c r="M16" s="50">
        <v>10</v>
      </c>
    </row>
    <row r="17" spans="1:13" ht="16" thickBot="1">
      <c r="A17" s="75"/>
      <c r="B17" s="78"/>
      <c r="C17" s="51" t="s">
        <v>50</v>
      </c>
      <c r="D17" s="52">
        <f>D16*2/3</f>
        <v>8.6666666666666661</v>
      </c>
      <c r="E17" s="52">
        <f t="shared" ref="E17:M17" si="6">E16*2/3</f>
        <v>8</v>
      </c>
      <c r="F17" s="52">
        <f t="shared" si="6"/>
        <v>8.6666666666666661</v>
      </c>
      <c r="G17" s="52">
        <f t="shared" si="6"/>
        <v>5.333333333333333</v>
      </c>
      <c r="H17" s="52">
        <f t="shared" si="6"/>
        <v>8</v>
      </c>
      <c r="I17" s="52">
        <f t="shared" si="6"/>
        <v>6</v>
      </c>
      <c r="J17" s="52">
        <f t="shared" si="6"/>
        <v>5.333333333333333</v>
      </c>
      <c r="K17" s="52">
        <f t="shared" si="6"/>
        <v>7.333333333333333</v>
      </c>
      <c r="L17" s="52">
        <f t="shared" si="6"/>
        <v>6.666666666666667</v>
      </c>
      <c r="M17" s="52">
        <f t="shared" si="6"/>
        <v>6.666666666666667</v>
      </c>
    </row>
    <row r="18" spans="1:13">
      <c r="A18" s="75"/>
      <c r="B18" s="78"/>
      <c r="C18" s="48" t="s">
        <v>51</v>
      </c>
      <c r="D18" s="49">
        <v>14</v>
      </c>
      <c r="E18" s="50">
        <v>15</v>
      </c>
      <c r="F18" s="50">
        <v>13</v>
      </c>
      <c r="G18" s="50">
        <v>12</v>
      </c>
      <c r="H18" s="49">
        <v>9</v>
      </c>
      <c r="I18" s="49">
        <v>13</v>
      </c>
      <c r="J18" s="49">
        <v>13</v>
      </c>
      <c r="K18" s="50">
        <v>12</v>
      </c>
      <c r="L18" s="49">
        <v>13</v>
      </c>
      <c r="M18" s="50">
        <v>12</v>
      </c>
    </row>
    <row r="19" spans="1:13" ht="16" thickBot="1">
      <c r="A19" s="75"/>
      <c r="B19" s="79"/>
      <c r="C19" s="51" t="s">
        <v>50</v>
      </c>
      <c r="D19" s="52">
        <f>D18*2/3</f>
        <v>9.3333333333333339</v>
      </c>
      <c r="E19" s="52">
        <f t="shared" ref="E19:M19" si="7">E18*2/3</f>
        <v>10</v>
      </c>
      <c r="F19" s="52">
        <f t="shared" si="7"/>
        <v>8.6666666666666661</v>
      </c>
      <c r="G19" s="52">
        <f t="shared" si="7"/>
        <v>8</v>
      </c>
      <c r="H19" s="52">
        <f t="shared" si="7"/>
        <v>6</v>
      </c>
      <c r="I19" s="52">
        <f t="shared" si="7"/>
        <v>8.6666666666666661</v>
      </c>
      <c r="J19" s="52">
        <f t="shared" si="7"/>
        <v>8.6666666666666661</v>
      </c>
      <c r="K19" s="52">
        <f t="shared" si="7"/>
        <v>8</v>
      </c>
      <c r="L19" s="52">
        <f t="shared" si="7"/>
        <v>8.6666666666666661</v>
      </c>
      <c r="M19" s="52">
        <f t="shared" si="7"/>
        <v>8</v>
      </c>
    </row>
    <row r="20" spans="1:13" ht="16.5" customHeight="1">
      <c r="A20" s="75"/>
      <c r="B20" s="77" t="s">
        <v>52</v>
      </c>
      <c r="C20" s="48" t="s">
        <v>53</v>
      </c>
      <c r="D20" s="54">
        <v>0</v>
      </c>
      <c r="E20" s="54">
        <v>0</v>
      </c>
      <c r="F20" s="54">
        <v>0.5</v>
      </c>
      <c r="G20" s="54">
        <v>0</v>
      </c>
      <c r="H20" s="53">
        <v>0</v>
      </c>
      <c r="I20" s="53">
        <v>0.13333333333333333</v>
      </c>
      <c r="J20" s="53">
        <v>0</v>
      </c>
      <c r="K20" s="54">
        <v>0.22222222222222221</v>
      </c>
      <c r="L20" s="53">
        <v>0.5</v>
      </c>
      <c r="M20" s="54">
        <v>0.5</v>
      </c>
    </row>
    <row r="21" spans="1:13" ht="28.5" customHeight="1" thickBot="1">
      <c r="A21" s="75"/>
      <c r="B21" s="79"/>
      <c r="C21" s="51" t="s">
        <v>59</v>
      </c>
      <c r="D21" s="52">
        <f t="shared" ref="D21:M21" si="8">30*(1-D20)</f>
        <v>30</v>
      </c>
      <c r="E21" s="52">
        <f t="shared" si="8"/>
        <v>30</v>
      </c>
      <c r="F21" s="52">
        <f t="shared" si="8"/>
        <v>15</v>
      </c>
      <c r="G21" s="52">
        <f t="shared" si="8"/>
        <v>30</v>
      </c>
      <c r="H21" s="52">
        <f t="shared" si="8"/>
        <v>30</v>
      </c>
      <c r="I21" s="52">
        <f t="shared" si="8"/>
        <v>26</v>
      </c>
      <c r="J21" s="52">
        <f t="shared" si="8"/>
        <v>30</v>
      </c>
      <c r="K21" s="52">
        <f t="shared" si="8"/>
        <v>23.333333333333332</v>
      </c>
      <c r="L21" s="52">
        <f t="shared" si="8"/>
        <v>15</v>
      </c>
      <c r="M21" s="52">
        <f t="shared" si="8"/>
        <v>15</v>
      </c>
    </row>
    <row r="22" spans="1:13" ht="16.5" customHeight="1">
      <c r="A22" s="75"/>
      <c r="B22" s="77" t="s">
        <v>60</v>
      </c>
      <c r="C22" s="48" t="s">
        <v>61</v>
      </c>
      <c r="D22" s="53" t="s">
        <v>97</v>
      </c>
      <c r="E22" s="54" t="s">
        <v>69</v>
      </c>
      <c r="F22" s="54">
        <v>6.6666666666666666E-2</v>
      </c>
      <c r="G22" s="54" t="s">
        <v>69</v>
      </c>
      <c r="H22" s="53" t="s">
        <v>69</v>
      </c>
      <c r="I22" s="53" t="s">
        <v>73</v>
      </c>
      <c r="J22" s="53" t="s">
        <v>58</v>
      </c>
      <c r="K22" s="54" t="s">
        <v>69</v>
      </c>
      <c r="L22" s="53" t="s">
        <v>69</v>
      </c>
      <c r="M22" s="54">
        <v>0.5</v>
      </c>
    </row>
    <row r="23" spans="1:13" ht="16" thickBot="1">
      <c r="A23" s="75"/>
      <c r="B23" s="78"/>
      <c r="C23" s="51" t="s">
        <v>62</v>
      </c>
      <c r="D23" s="52">
        <v>15</v>
      </c>
      <c r="E23" s="52">
        <v>15</v>
      </c>
      <c r="F23" s="52">
        <f>15*(1-F22)</f>
        <v>14</v>
      </c>
      <c r="G23" s="52">
        <v>15</v>
      </c>
      <c r="H23" s="52">
        <v>15</v>
      </c>
      <c r="I23" s="52">
        <v>15</v>
      </c>
      <c r="J23" s="52">
        <v>15</v>
      </c>
      <c r="K23" s="52">
        <v>15</v>
      </c>
      <c r="L23" s="52">
        <v>15</v>
      </c>
      <c r="M23" s="52">
        <v>13.421052631578947</v>
      </c>
    </row>
    <row r="24" spans="1:13">
      <c r="A24" s="75"/>
      <c r="B24" s="78"/>
      <c r="C24" s="48" t="s">
        <v>63</v>
      </c>
      <c r="D24" s="53" t="s">
        <v>97</v>
      </c>
      <c r="E24" s="54" t="s">
        <v>72</v>
      </c>
      <c r="F24" s="54" t="s">
        <v>78</v>
      </c>
      <c r="G24" s="54" t="s">
        <v>64</v>
      </c>
      <c r="H24" s="53" t="s">
        <v>71</v>
      </c>
      <c r="I24" s="53" t="s">
        <v>73</v>
      </c>
      <c r="J24" s="53" t="s">
        <v>79</v>
      </c>
      <c r="K24" s="54" t="s">
        <v>66</v>
      </c>
      <c r="L24" s="53" t="s">
        <v>66</v>
      </c>
      <c r="M24" s="54">
        <v>0.5</v>
      </c>
    </row>
    <row r="25" spans="1:13" ht="16" thickBot="1">
      <c r="A25" s="75"/>
      <c r="B25" s="79"/>
      <c r="C25" s="51" t="s">
        <v>62</v>
      </c>
      <c r="D25" s="52">
        <v>15</v>
      </c>
      <c r="E25" s="52">
        <v>15</v>
      </c>
      <c r="F25" s="52">
        <v>15</v>
      </c>
      <c r="G25" s="52">
        <v>15</v>
      </c>
      <c r="H25" s="52">
        <v>15</v>
      </c>
      <c r="I25" s="52">
        <v>15</v>
      </c>
      <c r="J25" s="52">
        <v>15</v>
      </c>
      <c r="K25" s="52">
        <v>15</v>
      </c>
      <c r="L25" s="52">
        <v>15</v>
      </c>
      <c r="M25" s="52">
        <v>13.421052631578947</v>
      </c>
    </row>
    <row r="26" spans="1:13" ht="16" thickBot="1">
      <c r="A26" s="76"/>
      <c r="B26" s="55" t="s">
        <v>67</v>
      </c>
      <c r="C26" s="56" t="s">
        <v>68</v>
      </c>
      <c r="D26" s="57">
        <f>SUM(D17,D19,D21,D23,D25)</f>
        <v>78</v>
      </c>
      <c r="E26" s="57">
        <f t="shared" ref="E26:M26" si="9">SUM(E17,E19,E21,E23,E25)</f>
        <v>78</v>
      </c>
      <c r="F26" s="57">
        <f>SUM(F17,F19,F21,F23,F25)</f>
        <v>61.333333333333329</v>
      </c>
      <c r="G26" s="57">
        <f t="shared" si="9"/>
        <v>73.333333333333329</v>
      </c>
      <c r="H26" s="57">
        <f t="shared" si="9"/>
        <v>74</v>
      </c>
      <c r="I26" s="57">
        <f t="shared" si="9"/>
        <v>70.666666666666657</v>
      </c>
      <c r="J26" s="57">
        <f t="shared" si="9"/>
        <v>74</v>
      </c>
      <c r="K26" s="57">
        <f t="shared" si="9"/>
        <v>68.666666666666657</v>
      </c>
      <c r="L26" s="57">
        <f t="shared" si="9"/>
        <v>60.333333333333329</v>
      </c>
      <c r="M26" s="57">
        <f t="shared" si="9"/>
        <v>56.508771929824562</v>
      </c>
    </row>
    <row r="27" spans="1:13" ht="16.5" customHeight="1">
      <c r="A27" s="74" t="s">
        <v>136</v>
      </c>
      <c r="B27" s="77" t="s">
        <v>48</v>
      </c>
      <c r="C27" s="48" t="s">
        <v>49</v>
      </c>
      <c r="D27" s="49">
        <v>13</v>
      </c>
      <c r="E27" s="50">
        <v>12</v>
      </c>
      <c r="F27" s="50">
        <v>13</v>
      </c>
      <c r="G27" s="50">
        <v>13</v>
      </c>
      <c r="H27" s="49">
        <v>13</v>
      </c>
      <c r="I27" s="49">
        <v>13</v>
      </c>
      <c r="J27" s="49">
        <v>13</v>
      </c>
      <c r="K27" s="50">
        <v>12</v>
      </c>
      <c r="L27" s="49">
        <v>13</v>
      </c>
      <c r="M27" s="50">
        <v>13</v>
      </c>
    </row>
    <row r="28" spans="1:13" ht="16" thickBot="1">
      <c r="A28" s="75"/>
      <c r="B28" s="78"/>
      <c r="C28" s="51" t="s">
        <v>50</v>
      </c>
      <c r="D28" s="52">
        <f>D27*2/3</f>
        <v>8.6666666666666661</v>
      </c>
      <c r="E28" s="52">
        <f t="shared" ref="E28:M28" si="10">E27*2/3</f>
        <v>8</v>
      </c>
      <c r="F28" s="52">
        <f t="shared" si="10"/>
        <v>8.6666666666666661</v>
      </c>
      <c r="G28" s="52">
        <f t="shared" si="10"/>
        <v>8.6666666666666661</v>
      </c>
      <c r="H28" s="52">
        <f t="shared" si="10"/>
        <v>8.6666666666666661</v>
      </c>
      <c r="I28" s="52">
        <f t="shared" si="10"/>
        <v>8.6666666666666661</v>
      </c>
      <c r="J28" s="52">
        <f t="shared" si="10"/>
        <v>8.6666666666666661</v>
      </c>
      <c r="K28" s="52">
        <f t="shared" si="10"/>
        <v>8</v>
      </c>
      <c r="L28" s="52">
        <f t="shared" si="10"/>
        <v>8.6666666666666661</v>
      </c>
      <c r="M28" s="52">
        <f t="shared" si="10"/>
        <v>8.6666666666666661</v>
      </c>
    </row>
    <row r="29" spans="1:13">
      <c r="A29" s="75"/>
      <c r="B29" s="78"/>
      <c r="C29" s="48" t="s">
        <v>51</v>
      </c>
      <c r="D29" s="49">
        <v>14</v>
      </c>
      <c r="E29" s="50">
        <v>15</v>
      </c>
      <c r="F29" s="50">
        <v>15</v>
      </c>
      <c r="G29" s="50">
        <v>13</v>
      </c>
      <c r="H29" s="49">
        <v>13</v>
      </c>
      <c r="I29" s="49">
        <v>15</v>
      </c>
      <c r="J29" s="49">
        <v>15</v>
      </c>
      <c r="K29" s="50">
        <v>15</v>
      </c>
      <c r="L29" s="49">
        <v>15</v>
      </c>
      <c r="M29" s="50">
        <v>15</v>
      </c>
    </row>
    <row r="30" spans="1:13" ht="16" thickBot="1">
      <c r="A30" s="75"/>
      <c r="B30" s="79"/>
      <c r="C30" s="51" t="s">
        <v>50</v>
      </c>
      <c r="D30" s="52">
        <f>D29*2/3</f>
        <v>9.3333333333333339</v>
      </c>
      <c r="E30" s="52">
        <f t="shared" ref="E30:M30" si="11">E29*2/3</f>
        <v>10</v>
      </c>
      <c r="F30" s="52">
        <f t="shared" si="11"/>
        <v>10</v>
      </c>
      <c r="G30" s="52">
        <f t="shared" si="11"/>
        <v>8.6666666666666661</v>
      </c>
      <c r="H30" s="52">
        <f t="shared" si="11"/>
        <v>8.6666666666666661</v>
      </c>
      <c r="I30" s="52">
        <f t="shared" si="11"/>
        <v>10</v>
      </c>
      <c r="J30" s="52">
        <f t="shared" si="11"/>
        <v>10</v>
      </c>
      <c r="K30" s="52">
        <f t="shared" si="11"/>
        <v>10</v>
      </c>
      <c r="L30" s="52">
        <f t="shared" si="11"/>
        <v>10</v>
      </c>
      <c r="M30" s="52">
        <f t="shared" si="11"/>
        <v>10</v>
      </c>
    </row>
    <row r="31" spans="1:13" ht="16.5" customHeight="1">
      <c r="A31" s="75"/>
      <c r="B31" s="77" t="s">
        <v>52</v>
      </c>
      <c r="C31" s="48" t="s">
        <v>53</v>
      </c>
      <c r="D31" s="53">
        <v>0</v>
      </c>
      <c r="E31" s="54">
        <v>0.5</v>
      </c>
      <c r="F31" s="54">
        <v>0</v>
      </c>
      <c r="G31" s="54">
        <v>0</v>
      </c>
      <c r="H31" s="53">
        <v>0</v>
      </c>
      <c r="I31" s="53">
        <v>0.35294117647058826</v>
      </c>
      <c r="J31" s="53">
        <v>0.5</v>
      </c>
      <c r="K31" s="54">
        <v>0.25</v>
      </c>
      <c r="L31" s="53">
        <v>0.42857142857142855</v>
      </c>
      <c r="M31" s="54">
        <v>0.5</v>
      </c>
    </row>
    <row r="32" spans="1:13" ht="16" thickBot="1">
      <c r="A32" s="75"/>
      <c r="B32" s="79"/>
      <c r="C32" s="51" t="s">
        <v>59</v>
      </c>
      <c r="D32" s="52">
        <f t="shared" ref="D32:M32" si="12">30*(1-D31)</f>
        <v>30</v>
      </c>
      <c r="E32" s="52">
        <f t="shared" si="12"/>
        <v>15</v>
      </c>
      <c r="F32" s="52">
        <f t="shared" si="12"/>
        <v>30</v>
      </c>
      <c r="G32" s="52">
        <f t="shared" si="12"/>
        <v>30</v>
      </c>
      <c r="H32" s="52">
        <f t="shared" si="12"/>
        <v>30</v>
      </c>
      <c r="I32" s="52">
        <f t="shared" si="12"/>
        <v>19.411764705882351</v>
      </c>
      <c r="J32" s="52">
        <f t="shared" si="12"/>
        <v>15</v>
      </c>
      <c r="K32" s="52">
        <f t="shared" si="12"/>
        <v>22.5</v>
      </c>
      <c r="L32" s="52">
        <f t="shared" si="12"/>
        <v>17.142857142857142</v>
      </c>
      <c r="M32" s="52">
        <f t="shared" si="12"/>
        <v>15</v>
      </c>
    </row>
    <row r="33" spans="1:13" ht="16.5" customHeight="1">
      <c r="A33" s="75"/>
      <c r="B33" s="77" t="s">
        <v>60</v>
      </c>
      <c r="C33" s="48" t="s">
        <v>61</v>
      </c>
      <c r="D33" s="53" t="s">
        <v>78</v>
      </c>
      <c r="E33" s="54">
        <v>0.21052631578947367</v>
      </c>
      <c r="F33" s="54" t="s">
        <v>74</v>
      </c>
      <c r="G33" s="54" t="s">
        <v>69</v>
      </c>
      <c r="H33" s="53" t="s">
        <v>64</v>
      </c>
      <c r="I33" s="53" t="s">
        <v>69</v>
      </c>
      <c r="J33" s="53" t="s">
        <v>79</v>
      </c>
      <c r="K33" s="54">
        <v>0.5714285714285714</v>
      </c>
      <c r="L33" s="53">
        <v>0.45454545454545453</v>
      </c>
      <c r="M33" s="54" t="s">
        <v>71</v>
      </c>
    </row>
    <row r="34" spans="1:13" ht="16" thickBot="1">
      <c r="A34" s="75"/>
      <c r="B34" s="78"/>
      <c r="C34" s="51" t="s">
        <v>62</v>
      </c>
      <c r="D34" s="52">
        <v>15</v>
      </c>
      <c r="E34" s="52">
        <f>15*(1-E33)</f>
        <v>11.842105263157896</v>
      </c>
      <c r="F34" s="52">
        <v>15</v>
      </c>
      <c r="G34" s="52">
        <v>15</v>
      </c>
      <c r="H34" s="52">
        <v>15</v>
      </c>
      <c r="I34" s="52">
        <v>15</v>
      </c>
      <c r="J34" s="52">
        <v>15</v>
      </c>
      <c r="K34" s="52">
        <f>15*(1-K33)</f>
        <v>6.4285714285714288</v>
      </c>
      <c r="L34" s="52">
        <f>15*(1-L33)</f>
        <v>8.1818181818181817</v>
      </c>
      <c r="M34" s="52">
        <v>15</v>
      </c>
    </row>
    <row r="35" spans="1:13">
      <c r="A35" s="75"/>
      <c r="B35" s="78"/>
      <c r="C35" s="48" t="s">
        <v>63</v>
      </c>
      <c r="D35" s="54" t="s">
        <v>66</v>
      </c>
      <c r="E35" s="54" t="s">
        <v>99</v>
      </c>
      <c r="F35" s="54">
        <v>7.6923076923076927E-2</v>
      </c>
      <c r="G35" s="54" t="s">
        <v>64</v>
      </c>
      <c r="H35" s="54" t="s">
        <v>64</v>
      </c>
      <c r="I35" s="53" t="s">
        <v>80</v>
      </c>
      <c r="J35" s="54" t="s">
        <v>58</v>
      </c>
      <c r="K35" s="54" t="s">
        <v>97</v>
      </c>
      <c r="L35" s="54" t="s">
        <v>70</v>
      </c>
      <c r="M35" s="54" t="s">
        <v>71</v>
      </c>
    </row>
    <row r="36" spans="1:13" ht="16" thickBot="1">
      <c r="A36" s="75"/>
      <c r="B36" s="79"/>
      <c r="C36" s="51" t="s">
        <v>62</v>
      </c>
      <c r="D36" s="52">
        <v>15</v>
      </c>
      <c r="E36" s="52">
        <v>15</v>
      </c>
      <c r="F36" s="52">
        <v>13.421052631578947</v>
      </c>
      <c r="G36" s="52">
        <v>15</v>
      </c>
      <c r="H36" s="52">
        <v>15</v>
      </c>
      <c r="I36" s="52">
        <v>15</v>
      </c>
      <c r="J36" s="52">
        <v>15</v>
      </c>
      <c r="K36" s="52">
        <v>15</v>
      </c>
      <c r="L36" s="52">
        <v>15</v>
      </c>
      <c r="M36" s="52">
        <v>15</v>
      </c>
    </row>
    <row r="37" spans="1:13" ht="16" thickBot="1">
      <c r="A37" s="76"/>
      <c r="B37" s="55" t="s">
        <v>67</v>
      </c>
      <c r="C37" s="56" t="s">
        <v>68</v>
      </c>
      <c r="D37" s="57">
        <f>SUM(D28,D30,D32,D34,D36)</f>
        <v>78</v>
      </c>
      <c r="E37" s="57">
        <f t="shared" ref="E37:M37" si="13">SUM(E28,E30,E32,E34,E36)</f>
        <v>59.842105263157897</v>
      </c>
      <c r="F37" s="57">
        <f t="shared" si="13"/>
        <v>77.087719298245617</v>
      </c>
      <c r="G37" s="57">
        <f t="shared" si="13"/>
        <v>77.333333333333329</v>
      </c>
      <c r="H37" s="57">
        <f t="shared" si="13"/>
        <v>77.333333333333329</v>
      </c>
      <c r="I37" s="57">
        <f t="shared" si="13"/>
        <v>68.078431372549019</v>
      </c>
      <c r="J37" s="57">
        <f t="shared" si="13"/>
        <v>63.666666666666664</v>
      </c>
      <c r="K37" s="57">
        <f t="shared" si="13"/>
        <v>61.928571428571431</v>
      </c>
      <c r="L37" s="57">
        <f t="shared" si="13"/>
        <v>58.99134199134199</v>
      </c>
      <c r="M37" s="57">
        <f t="shared" si="13"/>
        <v>63.666666666666664</v>
      </c>
    </row>
    <row r="38" spans="1:13" ht="15.75" customHeight="1">
      <c r="A38" s="74" t="s">
        <v>137</v>
      </c>
      <c r="B38" s="77" t="s">
        <v>48</v>
      </c>
      <c r="C38" s="48" t="s">
        <v>49</v>
      </c>
      <c r="D38" s="49">
        <v>10</v>
      </c>
      <c r="E38" s="50">
        <v>12</v>
      </c>
      <c r="F38" s="50">
        <v>10</v>
      </c>
      <c r="G38" s="50">
        <v>8</v>
      </c>
      <c r="H38" s="49">
        <v>13</v>
      </c>
      <c r="I38" s="49">
        <v>12</v>
      </c>
      <c r="J38" s="49">
        <v>8</v>
      </c>
      <c r="K38" s="50">
        <v>11</v>
      </c>
      <c r="L38" s="49">
        <v>10</v>
      </c>
      <c r="M38" s="50">
        <v>10</v>
      </c>
    </row>
    <row r="39" spans="1:13" ht="16" thickBot="1">
      <c r="A39" s="75"/>
      <c r="B39" s="78"/>
      <c r="C39" s="51" t="s">
        <v>50</v>
      </c>
      <c r="D39" s="52">
        <f>D38*2/3</f>
        <v>6.666666666666667</v>
      </c>
      <c r="E39" s="52">
        <f t="shared" ref="E39:M39" si="14">E38*2/3</f>
        <v>8</v>
      </c>
      <c r="F39" s="52">
        <f t="shared" si="14"/>
        <v>6.666666666666667</v>
      </c>
      <c r="G39" s="52">
        <v>8</v>
      </c>
      <c r="H39" s="52">
        <f t="shared" si="14"/>
        <v>8.6666666666666661</v>
      </c>
      <c r="I39" s="52">
        <f t="shared" si="14"/>
        <v>8</v>
      </c>
      <c r="J39" s="52">
        <f t="shared" si="14"/>
        <v>5.333333333333333</v>
      </c>
      <c r="K39" s="52">
        <f t="shared" si="14"/>
        <v>7.333333333333333</v>
      </c>
      <c r="L39" s="52">
        <f t="shared" si="14"/>
        <v>6.666666666666667</v>
      </c>
      <c r="M39" s="52">
        <f t="shared" si="14"/>
        <v>6.666666666666667</v>
      </c>
    </row>
    <row r="40" spans="1:13">
      <c r="A40" s="75"/>
      <c r="B40" s="78"/>
      <c r="C40" s="48" t="s">
        <v>51</v>
      </c>
      <c r="D40" s="49">
        <v>13</v>
      </c>
      <c r="E40" s="50">
        <v>15</v>
      </c>
      <c r="F40" s="50">
        <v>14</v>
      </c>
      <c r="G40" s="50">
        <v>15</v>
      </c>
      <c r="H40" s="49">
        <v>11</v>
      </c>
      <c r="I40" s="49">
        <v>15</v>
      </c>
      <c r="J40" s="49">
        <v>15</v>
      </c>
      <c r="K40" s="50">
        <v>14</v>
      </c>
      <c r="L40" s="49">
        <v>15</v>
      </c>
      <c r="M40" s="50">
        <v>14</v>
      </c>
    </row>
    <row r="41" spans="1:13" ht="16" thickBot="1">
      <c r="A41" s="75"/>
      <c r="B41" s="79"/>
      <c r="C41" s="51" t="s">
        <v>50</v>
      </c>
      <c r="D41" s="52">
        <f>D40*2/3</f>
        <v>8.6666666666666661</v>
      </c>
      <c r="E41" s="52">
        <f t="shared" ref="E41:M41" si="15">E40*2/3</f>
        <v>10</v>
      </c>
      <c r="F41" s="52">
        <f t="shared" si="15"/>
        <v>9.3333333333333339</v>
      </c>
      <c r="G41" s="52">
        <f t="shared" si="15"/>
        <v>10</v>
      </c>
      <c r="H41" s="52">
        <f t="shared" si="15"/>
        <v>7.333333333333333</v>
      </c>
      <c r="I41" s="52">
        <f t="shared" si="15"/>
        <v>10</v>
      </c>
      <c r="J41" s="52">
        <f t="shared" si="15"/>
        <v>10</v>
      </c>
      <c r="K41" s="52">
        <f t="shared" si="15"/>
        <v>9.3333333333333339</v>
      </c>
      <c r="L41" s="52">
        <f t="shared" si="15"/>
        <v>10</v>
      </c>
      <c r="M41" s="52">
        <f t="shared" si="15"/>
        <v>9.3333333333333339</v>
      </c>
    </row>
    <row r="42" spans="1:13" ht="16.5" customHeight="1">
      <c r="A42" s="75"/>
      <c r="B42" s="77" t="s">
        <v>52</v>
      </c>
      <c r="C42" s="48" t="s">
        <v>53</v>
      </c>
      <c r="D42" s="53">
        <v>0</v>
      </c>
      <c r="E42" s="54">
        <v>0</v>
      </c>
      <c r="F42" s="54">
        <v>0</v>
      </c>
      <c r="G42" s="54">
        <v>0</v>
      </c>
      <c r="H42" s="53">
        <v>0</v>
      </c>
      <c r="I42" s="53">
        <v>0.17647058823529413</v>
      </c>
      <c r="J42" s="53">
        <v>0</v>
      </c>
      <c r="K42" s="54">
        <v>0.22222222222222221</v>
      </c>
      <c r="L42" s="53">
        <v>0.38461538461538464</v>
      </c>
      <c r="M42" s="54">
        <v>0.33333333333333331</v>
      </c>
    </row>
    <row r="43" spans="1:13" ht="16" thickBot="1">
      <c r="A43" s="75"/>
      <c r="B43" s="79"/>
      <c r="C43" s="51" t="s">
        <v>59</v>
      </c>
      <c r="D43" s="52">
        <f t="shared" ref="D43:M43" si="16">30*(1-D42)</f>
        <v>30</v>
      </c>
      <c r="E43" s="52">
        <f t="shared" si="16"/>
        <v>30</v>
      </c>
      <c r="F43" s="52">
        <f t="shared" si="16"/>
        <v>30</v>
      </c>
      <c r="G43" s="52">
        <f t="shared" si="16"/>
        <v>30</v>
      </c>
      <c r="H43" s="52">
        <f t="shared" si="16"/>
        <v>30</v>
      </c>
      <c r="I43" s="52">
        <f t="shared" si="16"/>
        <v>24.705882352941174</v>
      </c>
      <c r="J43" s="52">
        <f t="shared" si="16"/>
        <v>30</v>
      </c>
      <c r="K43" s="52">
        <f t="shared" si="16"/>
        <v>23.333333333333332</v>
      </c>
      <c r="L43" s="52">
        <f t="shared" si="16"/>
        <v>18.461538461538463</v>
      </c>
      <c r="M43" s="52">
        <f t="shared" si="16"/>
        <v>20.000000000000004</v>
      </c>
    </row>
    <row r="44" spans="1:13" ht="16.5" customHeight="1">
      <c r="A44" s="75"/>
      <c r="B44" s="77" t="s">
        <v>60</v>
      </c>
      <c r="C44" s="48" t="s">
        <v>61</v>
      </c>
      <c r="D44" s="58" t="s">
        <v>69</v>
      </c>
      <c r="E44" s="54">
        <v>0.27777777777777779</v>
      </c>
      <c r="F44" s="54">
        <v>0.22222222222222221</v>
      </c>
      <c r="G44" s="54" t="s">
        <v>56</v>
      </c>
      <c r="H44" s="53" t="s">
        <v>71</v>
      </c>
      <c r="I44" s="53" t="s">
        <v>69</v>
      </c>
      <c r="J44" s="53" t="s">
        <v>69</v>
      </c>
      <c r="K44" s="54" t="s">
        <v>66</v>
      </c>
      <c r="L44" s="53">
        <v>7.6923076923076927E-2</v>
      </c>
      <c r="M44" s="54" t="s">
        <v>71</v>
      </c>
    </row>
    <row r="45" spans="1:13" ht="16" thickBot="1">
      <c r="A45" s="75"/>
      <c r="B45" s="78"/>
      <c r="C45" s="51" t="s">
        <v>62</v>
      </c>
      <c r="D45" s="52">
        <v>15</v>
      </c>
      <c r="E45" s="52">
        <f>15*(1-E44)</f>
        <v>10.833333333333334</v>
      </c>
      <c r="F45" s="52">
        <f>15*(1-F44)</f>
        <v>11.666666666666666</v>
      </c>
      <c r="G45" s="52">
        <v>15</v>
      </c>
      <c r="H45" s="52">
        <v>15</v>
      </c>
      <c r="I45" s="52">
        <v>15</v>
      </c>
      <c r="J45" s="52">
        <v>15</v>
      </c>
      <c r="K45" s="52">
        <v>15</v>
      </c>
      <c r="L45" s="52">
        <f>15*(1-L44)</f>
        <v>13.846153846153847</v>
      </c>
      <c r="M45" s="52">
        <v>15</v>
      </c>
    </row>
    <row r="46" spans="1:13">
      <c r="A46" s="75"/>
      <c r="B46" s="78"/>
      <c r="C46" s="48" t="s">
        <v>63</v>
      </c>
      <c r="D46" s="53" t="s">
        <v>97</v>
      </c>
      <c r="E46" s="54">
        <v>0.16666666666666666</v>
      </c>
      <c r="F46" s="54" t="s">
        <v>72</v>
      </c>
      <c r="G46" s="54" t="s">
        <v>56</v>
      </c>
      <c r="H46" s="53" t="s">
        <v>71</v>
      </c>
      <c r="I46" s="54"/>
      <c r="J46" s="54" t="s">
        <v>66</v>
      </c>
      <c r="K46" s="54" t="s">
        <v>66</v>
      </c>
      <c r="L46" s="53" t="s">
        <v>70</v>
      </c>
      <c r="M46" s="54" t="s">
        <v>71</v>
      </c>
    </row>
    <row r="47" spans="1:13" ht="16" thickBot="1">
      <c r="A47" s="75"/>
      <c r="B47" s="79"/>
      <c r="C47" s="51" t="s">
        <v>62</v>
      </c>
      <c r="D47" s="52">
        <v>15</v>
      </c>
      <c r="E47" s="52">
        <f>15*(1-E46)</f>
        <v>12.5</v>
      </c>
      <c r="F47" s="52">
        <v>15</v>
      </c>
      <c r="G47" s="52">
        <v>15</v>
      </c>
      <c r="H47" s="52">
        <v>15</v>
      </c>
      <c r="I47" s="52">
        <v>15</v>
      </c>
      <c r="J47" s="52">
        <v>15</v>
      </c>
      <c r="K47" s="52">
        <v>15</v>
      </c>
      <c r="L47" s="52">
        <v>15</v>
      </c>
      <c r="M47" s="52">
        <v>15</v>
      </c>
    </row>
    <row r="48" spans="1:13" ht="16" thickBot="1">
      <c r="A48" s="76"/>
      <c r="B48" s="55" t="s">
        <v>67</v>
      </c>
      <c r="C48" s="56" t="s">
        <v>68</v>
      </c>
      <c r="D48" s="57">
        <f>SUM(D39,D41,D43,D45,D47)</f>
        <v>75.333333333333329</v>
      </c>
      <c r="E48" s="57">
        <f t="shared" ref="E48:M48" si="17">SUM(E39,E41,E43,E45,E47)</f>
        <v>71.333333333333343</v>
      </c>
      <c r="F48" s="57">
        <f t="shared" si="17"/>
        <v>72.666666666666657</v>
      </c>
      <c r="G48" s="57">
        <f t="shared" si="17"/>
        <v>78</v>
      </c>
      <c r="H48" s="57">
        <f t="shared" si="17"/>
        <v>76</v>
      </c>
      <c r="I48" s="57">
        <f t="shared" si="17"/>
        <v>72.705882352941174</v>
      </c>
      <c r="J48" s="57">
        <f t="shared" si="17"/>
        <v>75.333333333333329</v>
      </c>
      <c r="K48" s="57">
        <f t="shared" si="17"/>
        <v>70</v>
      </c>
      <c r="L48" s="57">
        <f t="shared" si="17"/>
        <v>63.974358974358978</v>
      </c>
      <c r="M48" s="57">
        <f t="shared" si="17"/>
        <v>66</v>
      </c>
    </row>
    <row r="49" spans="1:13" ht="21.75" customHeight="1">
      <c r="A49" s="74" t="s">
        <v>138</v>
      </c>
      <c r="B49" s="77" t="s">
        <v>48</v>
      </c>
      <c r="C49" s="48" t="s">
        <v>49</v>
      </c>
      <c r="D49" s="49">
        <v>13</v>
      </c>
      <c r="E49" s="50">
        <v>13</v>
      </c>
      <c r="F49" s="50">
        <v>13</v>
      </c>
      <c r="G49" s="50">
        <v>8</v>
      </c>
      <c r="H49" s="49">
        <v>12</v>
      </c>
      <c r="I49" s="49">
        <v>12</v>
      </c>
      <c r="J49" s="49">
        <v>8</v>
      </c>
      <c r="K49" s="50">
        <v>12</v>
      </c>
      <c r="L49" s="49">
        <v>13</v>
      </c>
      <c r="M49" s="50">
        <v>13</v>
      </c>
    </row>
    <row r="50" spans="1:13" ht="16" thickBot="1">
      <c r="A50" s="75"/>
      <c r="B50" s="78"/>
      <c r="C50" s="51" t="s">
        <v>50</v>
      </c>
      <c r="D50" s="52">
        <f>D49*2/3</f>
        <v>8.6666666666666661</v>
      </c>
      <c r="E50" s="52">
        <f t="shared" ref="E50:M50" si="18">E49*2/3</f>
        <v>8.6666666666666661</v>
      </c>
      <c r="F50" s="52">
        <f t="shared" si="18"/>
        <v>8.6666666666666661</v>
      </c>
      <c r="G50" s="52">
        <f t="shared" si="18"/>
        <v>5.333333333333333</v>
      </c>
      <c r="H50" s="52">
        <f t="shared" si="18"/>
        <v>8</v>
      </c>
      <c r="I50" s="52">
        <f t="shared" si="18"/>
        <v>8</v>
      </c>
      <c r="J50" s="52">
        <f t="shared" si="18"/>
        <v>5.333333333333333</v>
      </c>
      <c r="K50" s="52">
        <f t="shared" si="18"/>
        <v>8</v>
      </c>
      <c r="L50" s="52">
        <f t="shared" si="18"/>
        <v>8.6666666666666661</v>
      </c>
      <c r="M50" s="52">
        <f t="shared" si="18"/>
        <v>8.6666666666666661</v>
      </c>
    </row>
    <row r="51" spans="1:13">
      <c r="A51" s="75"/>
      <c r="B51" s="78"/>
      <c r="C51" s="48" t="s">
        <v>51</v>
      </c>
      <c r="D51" s="49">
        <v>14</v>
      </c>
      <c r="E51" s="50">
        <v>15</v>
      </c>
      <c r="F51" s="50">
        <v>14</v>
      </c>
      <c r="G51" s="50">
        <v>13</v>
      </c>
      <c r="H51" s="49">
        <v>11</v>
      </c>
      <c r="I51" s="49">
        <v>15</v>
      </c>
      <c r="J51" s="49">
        <v>14</v>
      </c>
      <c r="K51" s="50">
        <v>13</v>
      </c>
      <c r="L51" s="49">
        <v>15</v>
      </c>
      <c r="M51" s="50">
        <v>15</v>
      </c>
    </row>
    <row r="52" spans="1:13" ht="16" thickBot="1">
      <c r="A52" s="75"/>
      <c r="B52" s="79"/>
      <c r="C52" s="51" t="s">
        <v>50</v>
      </c>
      <c r="D52" s="52">
        <f>D51*2/3</f>
        <v>9.3333333333333339</v>
      </c>
      <c r="E52" s="52">
        <f t="shared" ref="E52:M52" si="19">E51*2/3</f>
        <v>10</v>
      </c>
      <c r="F52" s="52">
        <f t="shared" si="19"/>
        <v>9.3333333333333339</v>
      </c>
      <c r="G52" s="52">
        <f t="shared" si="19"/>
        <v>8.6666666666666661</v>
      </c>
      <c r="H52" s="52">
        <f t="shared" si="19"/>
        <v>7.333333333333333</v>
      </c>
      <c r="I52" s="52">
        <f t="shared" si="19"/>
        <v>10</v>
      </c>
      <c r="J52" s="52">
        <f t="shared" si="19"/>
        <v>9.3333333333333339</v>
      </c>
      <c r="K52" s="52">
        <f t="shared" si="19"/>
        <v>8.6666666666666661</v>
      </c>
      <c r="L52" s="52">
        <f t="shared" si="19"/>
        <v>10</v>
      </c>
      <c r="M52" s="52">
        <f t="shared" si="19"/>
        <v>10</v>
      </c>
    </row>
    <row r="53" spans="1:13">
      <c r="A53" s="75"/>
      <c r="B53" s="77" t="s">
        <v>52</v>
      </c>
      <c r="C53" s="48" t="s">
        <v>53</v>
      </c>
      <c r="D53" s="53">
        <v>0</v>
      </c>
      <c r="E53" s="54">
        <v>0.5</v>
      </c>
      <c r="F53" s="54">
        <v>0</v>
      </c>
      <c r="G53" s="54">
        <v>0</v>
      </c>
      <c r="H53" s="53">
        <v>0</v>
      </c>
      <c r="I53" s="53">
        <v>0.23529411764705882</v>
      </c>
      <c r="J53" s="53">
        <v>0</v>
      </c>
      <c r="K53" s="54">
        <v>0.5</v>
      </c>
      <c r="L53" s="53">
        <v>0.41666666666666669</v>
      </c>
      <c r="M53" s="54">
        <v>0.5</v>
      </c>
    </row>
    <row r="54" spans="1:13" ht="16" thickBot="1">
      <c r="A54" s="75"/>
      <c r="B54" s="79"/>
      <c r="C54" s="51" t="s">
        <v>59</v>
      </c>
      <c r="D54" s="52">
        <v>30</v>
      </c>
      <c r="E54" s="52">
        <v>30</v>
      </c>
      <c r="F54" s="52">
        <f t="shared" ref="F54" si="20">30*(1-F53)</f>
        <v>30</v>
      </c>
      <c r="G54" s="52">
        <v>30</v>
      </c>
      <c r="H54" s="52">
        <v>30</v>
      </c>
      <c r="I54" s="52">
        <f t="shared" ref="I54:M54" si="21">30*(1-I53)</f>
        <v>22.941176470588232</v>
      </c>
      <c r="J54" s="52">
        <v>30</v>
      </c>
      <c r="K54" s="52">
        <f t="shared" si="21"/>
        <v>15</v>
      </c>
      <c r="L54" s="52">
        <f t="shared" si="21"/>
        <v>17.499999999999996</v>
      </c>
      <c r="M54" s="52">
        <f t="shared" si="21"/>
        <v>15</v>
      </c>
    </row>
    <row r="55" spans="1:13">
      <c r="A55" s="75"/>
      <c r="B55" s="77" t="s">
        <v>60</v>
      </c>
      <c r="C55" s="48" t="s">
        <v>61</v>
      </c>
      <c r="D55" s="54">
        <v>0.1</v>
      </c>
      <c r="E55" s="54">
        <v>0.16666666666666666</v>
      </c>
      <c r="F55" s="54" t="s">
        <v>69</v>
      </c>
      <c r="G55" s="54" t="s">
        <v>64</v>
      </c>
      <c r="H55" s="54" t="s">
        <v>64</v>
      </c>
      <c r="I55" s="53">
        <v>6.6666666666666666E-2</v>
      </c>
      <c r="J55" s="54">
        <v>0.22222222222222221</v>
      </c>
      <c r="K55" s="54" t="s">
        <v>69</v>
      </c>
      <c r="L55" s="54">
        <v>9.0909090909090912E-2</v>
      </c>
      <c r="M55" s="54" t="s">
        <v>69</v>
      </c>
    </row>
    <row r="56" spans="1:13" ht="16" thickBot="1">
      <c r="A56" s="75"/>
      <c r="B56" s="78"/>
      <c r="C56" s="51" t="s">
        <v>62</v>
      </c>
      <c r="D56" s="52">
        <f>15*(1-D55)</f>
        <v>13.5</v>
      </c>
      <c r="E56" s="52">
        <f>15*(1-E55)</f>
        <v>12.5</v>
      </c>
      <c r="F56" s="52">
        <v>15</v>
      </c>
      <c r="G56" s="52">
        <v>15</v>
      </c>
      <c r="H56" s="52">
        <v>15</v>
      </c>
      <c r="I56" s="52">
        <f>15*(1-I55)</f>
        <v>14</v>
      </c>
      <c r="J56" s="52">
        <f>15*(1-J55)</f>
        <v>11.666666666666666</v>
      </c>
      <c r="K56" s="52">
        <v>15</v>
      </c>
      <c r="L56" s="52">
        <f>15*(1-L55)</f>
        <v>13.636363636363637</v>
      </c>
      <c r="M56" s="52">
        <v>15</v>
      </c>
    </row>
    <row r="57" spans="1:13">
      <c r="A57" s="75"/>
      <c r="B57" s="78"/>
      <c r="C57" s="48" t="s">
        <v>63</v>
      </c>
      <c r="D57" s="53" t="s">
        <v>58</v>
      </c>
      <c r="E57" s="54" t="s">
        <v>72</v>
      </c>
      <c r="F57" s="54"/>
      <c r="G57" s="54" t="s">
        <v>56</v>
      </c>
      <c r="H57" s="53" t="s">
        <v>64</v>
      </c>
      <c r="I57" s="53" t="s">
        <v>73</v>
      </c>
      <c r="J57" s="53" t="s">
        <v>66</v>
      </c>
      <c r="K57" s="54" t="s">
        <v>66</v>
      </c>
      <c r="L57" s="53" t="s">
        <v>77</v>
      </c>
      <c r="M57" s="54" t="s">
        <v>74</v>
      </c>
    </row>
    <row r="58" spans="1:13" ht="16" thickBot="1">
      <c r="A58" s="75"/>
      <c r="B58" s="79"/>
      <c r="C58" s="51" t="s">
        <v>62</v>
      </c>
      <c r="D58" s="52">
        <v>15</v>
      </c>
      <c r="E58" s="52">
        <v>15</v>
      </c>
      <c r="F58" s="52">
        <v>15</v>
      </c>
      <c r="G58" s="52">
        <v>15</v>
      </c>
      <c r="H58" s="52">
        <v>15</v>
      </c>
      <c r="I58" s="52">
        <v>15</v>
      </c>
      <c r="J58" s="52">
        <v>15</v>
      </c>
      <c r="K58" s="52">
        <v>15</v>
      </c>
      <c r="L58" s="52">
        <v>15</v>
      </c>
      <c r="M58" s="52">
        <v>15</v>
      </c>
    </row>
    <row r="59" spans="1:13" ht="16" thickBot="1">
      <c r="A59" s="76"/>
      <c r="B59" s="55" t="s">
        <v>67</v>
      </c>
      <c r="C59" s="56" t="s">
        <v>68</v>
      </c>
      <c r="D59" s="57">
        <f>SUM(D50,D52,D54,D56,D58)</f>
        <v>76.5</v>
      </c>
      <c r="E59" s="57">
        <f t="shared" ref="E59:M59" si="22">SUM(E50,E52,E54,E56,E58)</f>
        <v>76.166666666666657</v>
      </c>
      <c r="F59" s="57">
        <f t="shared" si="22"/>
        <v>78</v>
      </c>
      <c r="G59" s="57">
        <f t="shared" si="22"/>
        <v>74</v>
      </c>
      <c r="H59" s="57">
        <f t="shared" si="22"/>
        <v>75.333333333333329</v>
      </c>
      <c r="I59" s="57">
        <f t="shared" si="22"/>
        <v>69.941176470588232</v>
      </c>
      <c r="J59" s="57">
        <f t="shared" si="22"/>
        <v>71.333333333333343</v>
      </c>
      <c r="K59" s="57">
        <f>SUM(K50,K52,K54,K56,M58)</f>
        <v>61.666666666666664</v>
      </c>
      <c r="L59" s="57">
        <f t="shared" si="22"/>
        <v>64.803030303030297</v>
      </c>
      <c r="M59" s="57">
        <f t="shared" si="22"/>
        <v>63.666666666666664</v>
      </c>
    </row>
    <row r="60" spans="1:13" ht="16" thickBot="1">
      <c r="A60" s="74" t="s">
        <v>34</v>
      </c>
      <c r="B60" s="59" t="s">
        <v>35</v>
      </c>
      <c r="C60" s="60" t="s">
        <v>76</v>
      </c>
      <c r="D60" s="61">
        <f>SUM(D15,D26,D37,D48,D59)</f>
        <v>387.16666666666669</v>
      </c>
      <c r="E60" s="61">
        <f t="shared" ref="E60:M60" si="23">SUM(E15,E26,E37,E48,E59)</f>
        <v>355.34210526315792</v>
      </c>
      <c r="F60" s="61">
        <f t="shared" si="23"/>
        <v>363.75438596491227</v>
      </c>
      <c r="G60" s="61">
        <f t="shared" si="23"/>
        <v>378</v>
      </c>
      <c r="H60" s="61">
        <f t="shared" si="23"/>
        <v>368.66666666666663</v>
      </c>
      <c r="I60" s="61">
        <f t="shared" si="23"/>
        <v>353.32198142414859</v>
      </c>
      <c r="J60" s="61">
        <f t="shared" si="23"/>
        <v>359</v>
      </c>
      <c r="K60" s="61">
        <f t="shared" si="23"/>
        <v>328.92857142857144</v>
      </c>
      <c r="L60" s="61">
        <f t="shared" si="23"/>
        <v>314.10206460206462</v>
      </c>
      <c r="M60" s="61">
        <f t="shared" si="23"/>
        <v>314.50877192982455</v>
      </c>
    </row>
    <row r="61" spans="1:13" ht="18" thickBot="1">
      <c r="A61" s="76"/>
      <c r="B61" s="59" t="s">
        <v>37</v>
      </c>
      <c r="C61" s="62" t="s">
        <v>37</v>
      </c>
      <c r="D61" s="63">
        <v>1</v>
      </c>
      <c r="E61" s="64">
        <v>6</v>
      </c>
      <c r="F61" s="64">
        <v>4</v>
      </c>
      <c r="G61" s="64">
        <v>2</v>
      </c>
      <c r="H61" s="63">
        <v>3</v>
      </c>
      <c r="I61" s="63">
        <v>7</v>
      </c>
      <c r="J61" s="63">
        <v>5</v>
      </c>
      <c r="K61" s="64">
        <v>8</v>
      </c>
      <c r="L61" s="63">
        <v>10</v>
      </c>
      <c r="M61" s="64">
        <v>9</v>
      </c>
    </row>
  </sheetData>
  <mergeCells count="35">
    <mergeCell ref="A1:M1"/>
    <mergeCell ref="A2:M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5:A15"/>
    <mergeCell ref="B5:B8"/>
    <mergeCell ref="B9:B10"/>
    <mergeCell ref="B11:B14"/>
    <mergeCell ref="A16:A26"/>
    <mergeCell ref="B16:B19"/>
    <mergeCell ref="B20:B21"/>
    <mergeCell ref="B22:B25"/>
    <mergeCell ref="A27:A37"/>
    <mergeCell ref="B27:B30"/>
    <mergeCell ref="B31:B32"/>
    <mergeCell ref="B33:B36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</mergeCells>
  <phoneticPr fontId="1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14FB5-B5FB-4645-AE0A-0C70A8EF7F61}">
  <dimension ref="A1:M61"/>
  <sheetViews>
    <sheetView workbookViewId="0">
      <selection activeCell="O10" sqref="O10"/>
    </sheetView>
  </sheetViews>
  <sheetFormatPr defaultRowHeight="15.5"/>
  <cols>
    <col min="1" max="1" width="8.6640625" style="45"/>
    <col min="2" max="2" width="10.5" style="45" customWidth="1"/>
    <col min="3" max="3" width="16.58203125" style="45" customWidth="1"/>
    <col min="4" max="16384" width="8.6640625" style="45"/>
  </cols>
  <sheetData>
    <row r="1" spans="1:13" ht="19.5">
      <c r="A1" s="126" t="s">
        <v>14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ht="17.5" thickBot="1">
      <c r="A2" s="127" t="s">
        <v>132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6.5" customHeight="1">
      <c r="A3" s="128" t="s">
        <v>15</v>
      </c>
      <c r="B3" s="112" t="s">
        <v>81</v>
      </c>
      <c r="C3" s="94" t="s">
        <v>16</v>
      </c>
      <c r="D3" s="125" t="s">
        <v>17</v>
      </c>
      <c r="E3" s="120" t="s">
        <v>18</v>
      </c>
      <c r="F3" s="122" t="s">
        <v>3</v>
      </c>
      <c r="G3" s="122" t="s">
        <v>4</v>
      </c>
      <c r="H3" s="123" t="s">
        <v>38</v>
      </c>
      <c r="I3" s="123" t="s">
        <v>82</v>
      </c>
      <c r="J3" s="125" t="s">
        <v>19</v>
      </c>
      <c r="K3" s="122" t="s">
        <v>8</v>
      </c>
      <c r="L3" s="123" t="s">
        <v>122</v>
      </c>
      <c r="M3" s="122" t="s">
        <v>10</v>
      </c>
    </row>
    <row r="4" spans="1:13" ht="33" customHeight="1" thickBot="1">
      <c r="A4" s="129"/>
      <c r="B4" s="113"/>
      <c r="C4" s="95" t="s">
        <v>20</v>
      </c>
      <c r="D4" s="124"/>
      <c r="E4" s="121"/>
      <c r="F4" s="121"/>
      <c r="G4" s="121"/>
      <c r="H4" s="124"/>
      <c r="I4" s="124"/>
      <c r="J4" s="124"/>
      <c r="K4" s="121"/>
      <c r="L4" s="124"/>
      <c r="M4" s="121"/>
    </row>
    <row r="5" spans="1:13" ht="16.5" customHeight="1">
      <c r="A5" s="114" t="s">
        <v>123</v>
      </c>
      <c r="B5" s="117" t="s">
        <v>21</v>
      </c>
      <c r="C5" s="96" t="s">
        <v>22</v>
      </c>
      <c r="D5" s="97">
        <v>14</v>
      </c>
      <c r="E5" s="98">
        <v>12</v>
      </c>
      <c r="F5" s="98">
        <v>10</v>
      </c>
      <c r="G5" s="98">
        <v>8</v>
      </c>
      <c r="H5" s="97">
        <v>13</v>
      </c>
      <c r="I5" s="97">
        <v>11</v>
      </c>
      <c r="J5" s="97">
        <v>8</v>
      </c>
      <c r="K5" s="98">
        <v>11</v>
      </c>
      <c r="L5" s="97">
        <v>12</v>
      </c>
      <c r="M5" s="98">
        <v>10</v>
      </c>
    </row>
    <row r="6" spans="1:13" ht="16" thickBot="1">
      <c r="A6" s="116"/>
      <c r="B6" s="118"/>
      <c r="C6" s="99" t="s">
        <v>23</v>
      </c>
      <c r="D6" s="100">
        <v>9.3333333333333339</v>
      </c>
      <c r="E6" s="100">
        <v>8</v>
      </c>
      <c r="F6" s="100">
        <v>6.666666666666667</v>
      </c>
      <c r="G6" s="100">
        <v>5.333333333333333</v>
      </c>
      <c r="H6" s="100">
        <v>8.6666666666666661</v>
      </c>
      <c r="I6" s="100">
        <v>7.333333333333333</v>
      </c>
      <c r="J6" s="100">
        <v>5.333333333333333</v>
      </c>
      <c r="K6" s="100">
        <v>7.333333333333333</v>
      </c>
      <c r="L6" s="100">
        <v>8</v>
      </c>
      <c r="M6" s="100">
        <v>6.666666666666667</v>
      </c>
    </row>
    <row r="7" spans="1:13">
      <c r="A7" s="116"/>
      <c r="B7" s="118"/>
      <c r="C7" s="96" t="s">
        <v>24</v>
      </c>
      <c r="D7" s="97">
        <v>14</v>
      </c>
      <c r="E7" s="98">
        <v>15</v>
      </c>
      <c r="F7" s="98">
        <v>14</v>
      </c>
      <c r="G7" s="98">
        <v>13</v>
      </c>
      <c r="H7" s="97">
        <v>13</v>
      </c>
      <c r="I7" s="97">
        <v>13</v>
      </c>
      <c r="J7" s="97">
        <v>15</v>
      </c>
      <c r="K7" s="98">
        <v>13</v>
      </c>
      <c r="L7" s="97">
        <v>12</v>
      </c>
      <c r="M7" s="98">
        <v>7</v>
      </c>
    </row>
    <row r="8" spans="1:13" ht="16" thickBot="1">
      <c r="A8" s="116"/>
      <c r="B8" s="119"/>
      <c r="C8" s="99" t="s">
        <v>23</v>
      </c>
      <c r="D8" s="100">
        <v>9.3333333333333339</v>
      </c>
      <c r="E8" s="100">
        <v>10</v>
      </c>
      <c r="F8" s="100">
        <v>9.3333333333333339</v>
      </c>
      <c r="G8" s="100">
        <v>8.6666666666666661</v>
      </c>
      <c r="H8" s="100">
        <v>8.6666666666666661</v>
      </c>
      <c r="I8" s="100">
        <v>8.6666666666666661</v>
      </c>
      <c r="J8" s="100">
        <v>10</v>
      </c>
      <c r="K8" s="100">
        <v>8.6666666666666661</v>
      </c>
      <c r="L8" s="100">
        <v>8</v>
      </c>
      <c r="M8" s="100">
        <v>4.666666666666667</v>
      </c>
    </row>
    <row r="9" spans="1:13" ht="16.5" customHeight="1">
      <c r="A9" s="116"/>
      <c r="B9" s="117" t="s">
        <v>25</v>
      </c>
      <c r="C9" s="96" t="s">
        <v>26</v>
      </c>
      <c r="D9" s="101" t="s">
        <v>90</v>
      </c>
      <c r="E9" s="102" t="s">
        <v>124</v>
      </c>
      <c r="F9" s="102" t="s">
        <v>124</v>
      </c>
      <c r="G9" s="102" t="s">
        <v>86</v>
      </c>
      <c r="H9" s="101" t="s">
        <v>83</v>
      </c>
      <c r="I9" s="101">
        <v>0.05</v>
      </c>
      <c r="J9" s="102" t="s">
        <v>85</v>
      </c>
      <c r="K9" s="102">
        <v>0.2857142857142857</v>
      </c>
      <c r="L9" s="101">
        <v>0.2</v>
      </c>
      <c r="M9" s="102">
        <v>0.5</v>
      </c>
    </row>
    <row r="10" spans="1:13" ht="27.75" customHeight="1" thickBot="1">
      <c r="A10" s="116"/>
      <c r="B10" s="119"/>
      <c r="C10" s="99" t="s">
        <v>27</v>
      </c>
      <c r="D10" s="100">
        <v>30</v>
      </c>
      <c r="E10" s="100">
        <v>30</v>
      </c>
      <c r="F10" s="100">
        <v>30</v>
      </c>
      <c r="G10" s="100">
        <v>30</v>
      </c>
      <c r="H10" s="100">
        <v>30</v>
      </c>
      <c r="I10" s="100">
        <v>28.5</v>
      </c>
      <c r="J10" s="100">
        <v>30</v>
      </c>
      <c r="K10" s="100">
        <v>21.428571428571431</v>
      </c>
      <c r="L10" s="100">
        <v>24</v>
      </c>
      <c r="M10" s="100">
        <v>15</v>
      </c>
    </row>
    <row r="11" spans="1:13" ht="16.5" customHeight="1">
      <c r="A11" s="116"/>
      <c r="B11" s="117" t="s">
        <v>28</v>
      </c>
      <c r="C11" s="96" t="s">
        <v>29</v>
      </c>
      <c r="D11" s="101" t="s">
        <v>87</v>
      </c>
      <c r="E11" s="102"/>
      <c r="F11" s="102">
        <v>0.4375</v>
      </c>
      <c r="G11" s="102" t="s">
        <v>86</v>
      </c>
      <c r="H11" s="101" t="s">
        <v>83</v>
      </c>
      <c r="I11" s="101" t="s">
        <v>84</v>
      </c>
      <c r="J11" s="101" t="s">
        <v>87</v>
      </c>
      <c r="K11" s="102" t="s">
        <v>100</v>
      </c>
      <c r="L11" s="101"/>
      <c r="M11" s="102"/>
    </row>
    <row r="12" spans="1:13" ht="16" thickBot="1">
      <c r="A12" s="116"/>
      <c r="B12" s="118"/>
      <c r="C12" s="99" t="s">
        <v>30</v>
      </c>
      <c r="D12" s="100">
        <v>15</v>
      </c>
      <c r="E12" s="100">
        <v>15</v>
      </c>
      <c r="F12" s="100">
        <v>8.4375</v>
      </c>
      <c r="G12" s="100">
        <v>15</v>
      </c>
      <c r="H12" s="100">
        <v>15</v>
      </c>
      <c r="I12" s="100">
        <v>15</v>
      </c>
      <c r="J12" s="100">
        <v>15</v>
      </c>
      <c r="K12" s="100">
        <v>15</v>
      </c>
      <c r="L12" s="100">
        <v>15</v>
      </c>
      <c r="M12" s="100">
        <v>15</v>
      </c>
    </row>
    <row r="13" spans="1:13">
      <c r="A13" s="116"/>
      <c r="B13" s="118"/>
      <c r="C13" s="96" t="s">
        <v>31</v>
      </c>
      <c r="D13" s="101" t="s">
        <v>85</v>
      </c>
      <c r="E13" s="102" t="s">
        <v>124</v>
      </c>
      <c r="F13" s="102" t="s">
        <v>124</v>
      </c>
      <c r="G13" s="102" t="s">
        <v>86</v>
      </c>
      <c r="H13" s="101" t="s">
        <v>83</v>
      </c>
      <c r="I13" s="101" t="s">
        <v>101</v>
      </c>
      <c r="J13" s="101" t="s">
        <v>85</v>
      </c>
      <c r="K13" s="102" t="s">
        <v>89</v>
      </c>
      <c r="L13" s="101" t="s">
        <v>90</v>
      </c>
      <c r="M13" s="102" t="s">
        <v>86</v>
      </c>
    </row>
    <row r="14" spans="1:13" ht="16" thickBot="1">
      <c r="A14" s="116"/>
      <c r="B14" s="119"/>
      <c r="C14" s="99" t="s">
        <v>30</v>
      </c>
      <c r="D14" s="100">
        <v>15</v>
      </c>
      <c r="E14" s="100">
        <v>15</v>
      </c>
      <c r="F14" s="100">
        <v>15</v>
      </c>
      <c r="G14" s="100">
        <v>15</v>
      </c>
      <c r="H14" s="100">
        <v>15</v>
      </c>
      <c r="I14" s="100">
        <v>15</v>
      </c>
      <c r="J14" s="100">
        <v>15</v>
      </c>
      <c r="K14" s="100">
        <v>15</v>
      </c>
      <c r="L14" s="100">
        <v>15</v>
      </c>
      <c r="M14" s="100">
        <v>15</v>
      </c>
    </row>
    <row r="15" spans="1:13" ht="16" thickBot="1">
      <c r="A15" s="115"/>
      <c r="B15" s="103" t="s">
        <v>32</v>
      </c>
      <c r="C15" s="104" t="s">
        <v>33</v>
      </c>
      <c r="D15" s="105">
        <v>78.666666666666671</v>
      </c>
      <c r="E15" s="105">
        <v>78</v>
      </c>
      <c r="F15" s="105">
        <v>69.4375</v>
      </c>
      <c r="G15" s="105">
        <v>74</v>
      </c>
      <c r="H15" s="105">
        <v>77.333333333333329</v>
      </c>
      <c r="I15" s="105">
        <v>74.5</v>
      </c>
      <c r="J15" s="105">
        <v>75.333333333333329</v>
      </c>
      <c r="K15" s="105">
        <v>67.428571428571431</v>
      </c>
      <c r="L15" s="105">
        <v>70</v>
      </c>
      <c r="M15" s="105">
        <v>56.333333333333336</v>
      </c>
    </row>
    <row r="16" spans="1:13" ht="16.5" customHeight="1">
      <c r="A16" s="114" t="s">
        <v>125</v>
      </c>
      <c r="B16" s="117" t="s">
        <v>21</v>
      </c>
      <c r="C16" s="96" t="s">
        <v>22</v>
      </c>
      <c r="D16" s="97">
        <v>11</v>
      </c>
      <c r="E16" s="98">
        <v>13</v>
      </c>
      <c r="F16" s="98">
        <v>9</v>
      </c>
      <c r="G16" s="98">
        <v>8</v>
      </c>
      <c r="H16" s="97">
        <v>10</v>
      </c>
      <c r="I16" s="97">
        <v>10</v>
      </c>
      <c r="J16" s="97">
        <v>8</v>
      </c>
      <c r="K16" s="98">
        <v>9</v>
      </c>
      <c r="L16" s="97">
        <v>14</v>
      </c>
      <c r="M16" s="98">
        <v>5</v>
      </c>
    </row>
    <row r="17" spans="1:13" ht="16" thickBot="1">
      <c r="A17" s="116"/>
      <c r="B17" s="118"/>
      <c r="C17" s="99" t="s">
        <v>23</v>
      </c>
      <c r="D17" s="100">
        <v>7.333333333333333</v>
      </c>
      <c r="E17" s="100">
        <v>8.6666666666666661</v>
      </c>
      <c r="F17" s="100">
        <v>6</v>
      </c>
      <c r="G17" s="100">
        <v>5.333333333333333</v>
      </c>
      <c r="H17" s="100">
        <v>6.666666666666667</v>
      </c>
      <c r="I17" s="100">
        <v>6.666666666666667</v>
      </c>
      <c r="J17" s="100">
        <v>5.333333333333333</v>
      </c>
      <c r="K17" s="100">
        <v>6</v>
      </c>
      <c r="L17" s="100">
        <v>9.3333333333333339</v>
      </c>
      <c r="M17" s="100">
        <v>3.3333333333333335</v>
      </c>
    </row>
    <row r="18" spans="1:13">
      <c r="A18" s="116"/>
      <c r="B18" s="118"/>
      <c r="C18" s="96" t="s">
        <v>24</v>
      </c>
      <c r="D18" s="97">
        <v>14</v>
      </c>
      <c r="E18" s="98">
        <v>15</v>
      </c>
      <c r="F18" s="98">
        <v>13</v>
      </c>
      <c r="G18" s="98">
        <v>13</v>
      </c>
      <c r="H18" s="97">
        <v>9</v>
      </c>
      <c r="I18" s="97">
        <v>14</v>
      </c>
      <c r="J18" s="97">
        <v>13</v>
      </c>
      <c r="K18" s="98">
        <v>13</v>
      </c>
      <c r="L18" s="97">
        <v>12</v>
      </c>
      <c r="M18" s="98">
        <v>7</v>
      </c>
    </row>
    <row r="19" spans="1:13" ht="16" thickBot="1">
      <c r="A19" s="116"/>
      <c r="B19" s="119"/>
      <c r="C19" s="99" t="s">
        <v>23</v>
      </c>
      <c r="D19" s="100">
        <v>9.3333333333333339</v>
      </c>
      <c r="E19" s="100">
        <v>10</v>
      </c>
      <c r="F19" s="100">
        <v>8.6666666666666661</v>
      </c>
      <c r="G19" s="100">
        <v>8.6666666666666661</v>
      </c>
      <c r="H19" s="100">
        <v>6</v>
      </c>
      <c r="I19" s="100">
        <v>9.3333333333333339</v>
      </c>
      <c r="J19" s="100">
        <v>8.6666666666666661</v>
      </c>
      <c r="K19" s="100">
        <v>8.6666666666666661</v>
      </c>
      <c r="L19" s="100">
        <v>8</v>
      </c>
      <c r="M19" s="100">
        <v>4.666666666666667</v>
      </c>
    </row>
    <row r="20" spans="1:13" ht="16.5" customHeight="1">
      <c r="A20" s="116"/>
      <c r="B20" s="117" t="s">
        <v>25</v>
      </c>
      <c r="C20" s="96" t="s">
        <v>26</v>
      </c>
      <c r="D20" s="102" t="s">
        <v>87</v>
      </c>
      <c r="E20" s="102" t="s">
        <v>126</v>
      </c>
      <c r="F20" s="102">
        <v>0.125</v>
      </c>
      <c r="G20" s="102" t="s">
        <v>86</v>
      </c>
      <c r="H20" s="101" t="s">
        <v>83</v>
      </c>
      <c r="I20" s="101">
        <v>0.26315789473684209</v>
      </c>
      <c r="J20" s="101">
        <v>0.3</v>
      </c>
      <c r="K20" s="102">
        <v>0.25</v>
      </c>
      <c r="L20" s="101">
        <v>0.25</v>
      </c>
      <c r="M20" s="102">
        <v>0.25</v>
      </c>
    </row>
    <row r="21" spans="1:13" ht="28.5" customHeight="1" thickBot="1">
      <c r="A21" s="116"/>
      <c r="B21" s="119"/>
      <c r="C21" s="99" t="s">
        <v>27</v>
      </c>
      <c r="D21" s="100">
        <v>30</v>
      </c>
      <c r="E21" s="100">
        <v>30</v>
      </c>
      <c r="F21" s="100">
        <v>26.25</v>
      </c>
      <c r="G21" s="100">
        <v>30</v>
      </c>
      <c r="H21" s="100">
        <v>30</v>
      </c>
      <c r="I21" s="100">
        <v>22.10526315789474</v>
      </c>
      <c r="J21" s="100">
        <v>30</v>
      </c>
      <c r="K21" s="100">
        <v>22.5</v>
      </c>
      <c r="L21" s="100">
        <v>22.5</v>
      </c>
      <c r="M21" s="100">
        <v>22.5</v>
      </c>
    </row>
    <row r="22" spans="1:13" ht="16.5" customHeight="1">
      <c r="A22" s="116"/>
      <c r="B22" s="117" t="s">
        <v>28</v>
      </c>
      <c r="C22" s="96" t="s">
        <v>29</v>
      </c>
      <c r="D22" s="101" t="s">
        <v>87</v>
      </c>
      <c r="E22" s="102">
        <v>6.6666666666666666E-2</v>
      </c>
      <c r="F22" s="102">
        <v>5.8823529411764705E-2</v>
      </c>
      <c r="G22" s="102" t="s">
        <v>86</v>
      </c>
      <c r="H22" s="101"/>
      <c r="I22" s="101">
        <v>0.10526315789473684</v>
      </c>
      <c r="J22" s="101">
        <v>0.22222222222222221</v>
      </c>
      <c r="K22" s="102" t="s">
        <v>100</v>
      </c>
      <c r="L22" s="101">
        <v>0.58333333333333337</v>
      </c>
      <c r="M22" s="102" t="s">
        <v>127</v>
      </c>
    </row>
    <row r="23" spans="1:13" ht="16" thickBot="1">
      <c r="A23" s="116"/>
      <c r="B23" s="118"/>
      <c r="C23" s="99" t="s">
        <v>30</v>
      </c>
      <c r="D23" s="100">
        <v>15</v>
      </c>
      <c r="E23" s="100">
        <v>14</v>
      </c>
      <c r="F23" s="100">
        <v>14.117647058823529</v>
      </c>
      <c r="G23" s="100">
        <v>15</v>
      </c>
      <c r="H23" s="100">
        <v>15</v>
      </c>
      <c r="I23" s="100">
        <v>13.421052631578947</v>
      </c>
      <c r="J23" s="100">
        <v>11.666666666666666</v>
      </c>
      <c r="K23" s="100">
        <v>15</v>
      </c>
      <c r="L23" s="100">
        <v>6.2499999999999991</v>
      </c>
      <c r="M23" s="100">
        <v>13.421052631578947</v>
      </c>
    </row>
    <row r="24" spans="1:13">
      <c r="A24" s="116"/>
      <c r="B24" s="118"/>
      <c r="C24" s="96" t="s">
        <v>31</v>
      </c>
      <c r="D24" s="101" t="s">
        <v>87</v>
      </c>
      <c r="E24" s="102" t="s">
        <v>126</v>
      </c>
      <c r="F24" s="102" t="s">
        <v>124</v>
      </c>
      <c r="G24" s="102" t="s">
        <v>86</v>
      </c>
      <c r="H24" s="101" t="s">
        <v>83</v>
      </c>
      <c r="I24" s="101" t="s">
        <v>101</v>
      </c>
      <c r="J24" s="101" t="s">
        <v>90</v>
      </c>
      <c r="K24" s="102" t="s">
        <v>85</v>
      </c>
      <c r="L24" s="101" t="s">
        <v>91</v>
      </c>
      <c r="M24" s="102" t="s">
        <v>86</v>
      </c>
    </row>
    <row r="25" spans="1:13" ht="16" thickBot="1">
      <c r="A25" s="116"/>
      <c r="B25" s="119"/>
      <c r="C25" s="99" t="s">
        <v>30</v>
      </c>
      <c r="D25" s="100">
        <v>15</v>
      </c>
      <c r="E25" s="100">
        <v>15</v>
      </c>
      <c r="F25" s="100">
        <v>15</v>
      </c>
      <c r="G25" s="100">
        <v>15</v>
      </c>
      <c r="H25" s="100">
        <v>15</v>
      </c>
      <c r="I25" s="100">
        <v>15</v>
      </c>
      <c r="J25" s="100">
        <v>15</v>
      </c>
      <c r="K25" s="100">
        <v>15</v>
      </c>
      <c r="L25" s="100">
        <v>15</v>
      </c>
      <c r="M25" s="100">
        <v>15</v>
      </c>
    </row>
    <row r="26" spans="1:13" ht="16" thickBot="1">
      <c r="A26" s="115"/>
      <c r="B26" s="103" t="s">
        <v>32</v>
      </c>
      <c r="C26" s="104" t="s">
        <v>33</v>
      </c>
      <c r="D26" s="105">
        <v>76.666666666666671</v>
      </c>
      <c r="E26" s="105">
        <v>77.666666666666657</v>
      </c>
      <c r="F26" s="105">
        <v>70.034313725490193</v>
      </c>
      <c r="G26" s="105">
        <v>74</v>
      </c>
      <c r="H26" s="105">
        <v>72.666666666666671</v>
      </c>
      <c r="I26" s="105">
        <v>66.526315789473685</v>
      </c>
      <c r="J26" s="105">
        <v>70.666666666666657</v>
      </c>
      <c r="K26" s="105">
        <v>67.166666666666657</v>
      </c>
      <c r="L26" s="105">
        <v>61.083333333333336</v>
      </c>
      <c r="M26" s="105">
        <v>58.921052631578945</v>
      </c>
    </row>
    <row r="27" spans="1:13" ht="16.5" customHeight="1">
      <c r="A27" s="114" t="s">
        <v>128</v>
      </c>
      <c r="B27" s="117" t="s">
        <v>21</v>
      </c>
      <c r="C27" s="96" t="s">
        <v>22</v>
      </c>
      <c r="D27" s="97">
        <v>13</v>
      </c>
      <c r="E27" s="98">
        <v>11</v>
      </c>
      <c r="F27" s="98">
        <v>13</v>
      </c>
      <c r="G27" s="98">
        <v>13</v>
      </c>
      <c r="H27" s="97">
        <v>13</v>
      </c>
      <c r="I27" s="97">
        <v>11</v>
      </c>
      <c r="J27" s="97">
        <v>11</v>
      </c>
      <c r="K27" s="98">
        <v>12</v>
      </c>
      <c r="L27" s="97">
        <v>12</v>
      </c>
      <c r="M27" s="98">
        <v>13</v>
      </c>
    </row>
    <row r="28" spans="1:13" ht="16" thickBot="1">
      <c r="A28" s="116"/>
      <c r="B28" s="118"/>
      <c r="C28" s="99" t="s">
        <v>23</v>
      </c>
      <c r="D28" s="100">
        <v>8.6666666666666661</v>
      </c>
      <c r="E28" s="100">
        <v>7.333333333333333</v>
      </c>
      <c r="F28" s="100">
        <v>8.6666666666666661</v>
      </c>
      <c r="G28" s="100">
        <v>8.6666666666666661</v>
      </c>
      <c r="H28" s="100">
        <v>8.6666666666666661</v>
      </c>
      <c r="I28" s="100">
        <v>7.333333333333333</v>
      </c>
      <c r="J28" s="100">
        <v>7.333333333333333</v>
      </c>
      <c r="K28" s="100">
        <v>8</v>
      </c>
      <c r="L28" s="100">
        <v>8</v>
      </c>
      <c r="M28" s="100">
        <v>8.6666666666666661</v>
      </c>
    </row>
    <row r="29" spans="1:13">
      <c r="A29" s="116"/>
      <c r="B29" s="118"/>
      <c r="C29" s="96" t="s">
        <v>24</v>
      </c>
      <c r="D29" s="97">
        <v>15</v>
      </c>
      <c r="E29" s="98">
        <v>15</v>
      </c>
      <c r="F29" s="98">
        <v>13</v>
      </c>
      <c r="G29" s="98">
        <v>13</v>
      </c>
      <c r="H29" s="97">
        <v>14</v>
      </c>
      <c r="I29" s="97">
        <v>15</v>
      </c>
      <c r="J29" s="97">
        <v>13</v>
      </c>
      <c r="K29" s="98">
        <v>13</v>
      </c>
      <c r="L29" s="97">
        <v>14</v>
      </c>
      <c r="M29" s="98">
        <v>12</v>
      </c>
    </row>
    <row r="30" spans="1:13" ht="16" thickBot="1">
      <c r="A30" s="116"/>
      <c r="B30" s="119"/>
      <c r="C30" s="99" t="s">
        <v>23</v>
      </c>
      <c r="D30" s="100">
        <v>10</v>
      </c>
      <c r="E30" s="100">
        <v>10</v>
      </c>
      <c r="F30" s="100">
        <v>8.6666666666666661</v>
      </c>
      <c r="G30" s="100">
        <v>8.6666666666666661</v>
      </c>
      <c r="H30" s="100">
        <v>9.3333333333333339</v>
      </c>
      <c r="I30" s="100">
        <v>10</v>
      </c>
      <c r="J30" s="100">
        <v>8.6666666666666661</v>
      </c>
      <c r="K30" s="100">
        <v>8.6666666666666661</v>
      </c>
      <c r="L30" s="100">
        <v>9.3333333333333339</v>
      </c>
      <c r="M30" s="100">
        <v>8</v>
      </c>
    </row>
    <row r="31" spans="1:13" ht="16.5" customHeight="1">
      <c r="A31" s="116"/>
      <c r="B31" s="117" t="s">
        <v>25</v>
      </c>
      <c r="C31" s="96" t="s">
        <v>26</v>
      </c>
      <c r="D31" s="101" t="s">
        <v>90</v>
      </c>
      <c r="E31" s="102" t="s">
        <v>101</v>
      </c>
      <c r="F31" s="102">
        <v>0.11764705882352941</v>
      </c>
      <c r="G31" s="102" t="s">
        <v>89</v>
      </c>
      <c r="H31" s="101" t="s">
        <v>83</v>
      </c>
      <c r="I31" s="101">
        <v>0.26315789473684209</v>
      </c>
      <c r="J31" s="101" t="s">
        <v>100</v>
      </c>
      <c r="K31" s="102">
        <v>0.375</v>
      </c>
      <c r="L31" s="101">
        <v>0.16666666666666666</v>
      </c>
      <c r="M31" s="102">
        <v>0.5</v>
      </c>
    </row>
    <row r="32" spans="1:13" ht="16" thickBot="1">
      <c r="A32" s="116"/>
      <c r="B32" s="119"/>
      <c r="C32" s="99" t="s">
        <v>27</v>
      </c>
      <c r="D32" s="100">
        <v>30</v>
      </c>
      <c r="E32" s="100">
        <v>30</v>
      </c>
      <c r="F32" s="100">
        <v>26.470588235294116</v>
      </c>
      <c r="G32" s="100">
        <v>30</v>
      </c>
      <c r="H32" s="100">
        <v>30</v>
      </c>
      <c r="I32" s="100">
        <v>22.10526315789474</v>
      </c>
      <c r="J32" s="100">
        <v>30</v>
      </c>
      <c r="K32" s="100">
        <v>18.75</v>
      </c>
      <c r="L32" s="100">
        <v>25</v>
      </c>
      <c r="M32" s="100">
        <v>15</v>
      </c>
    </row>
    <row r="33" spans="1:13" ht="16.5" customHeight="1">
      <c r="A33" s="116"/>
      <c r="B33" s="117" t="s">
        <v>28</v>
      </c>
      <c r="C33" s="96" t="s">
        <v>29</v>
      </c>
      <c r="D33" s="101" t="s">
        <v>90</v>
      </c>
      <c r="E33" s="102">
        <v>0.125</v>
      </c>
      <c r="F33" s="102">
        <v>0.23529411764705882</v>
      </c>
      <c r="G33" s="102" t="s">
        <v>89</v>
      </c>
      <c r="H33" s="101" t="s">
        <v>83</v>
      </c>
      <c r="I33" s="101" t="s">
        <v>124</v>
      </c>
      <c r="J33" s="101" t="s">
        <v>100</v>
      </c>
      <c r="K33" s="102">
        <v>0.25</v>
      </c>
      <c r="L33" s="101">
        <v>0.5</v>
      </c>
      <c r="M33" s="102">
        <v>0.33333333333333331</v>
      </c>
    </row>
    <row r="34" spans="1:13" ht="16" thickBot="1">
      <c r="A34" s="116"/>
      <c r="B34" s="118"/>
      <c r="C34" s="99" t="s">
        <v>30</v>
      </c>
      <c r="D34" s="100">
        <v>15</v>
      </c>
      <c r="E34" s="100">
        <v>13.125</v>
      </c>
      <c r="F34" s="100">
        <v>11.470588235294116</v>
      </c>
      <c r="G34" s="100">
        <v>15</v>
      </c>
      <c r="H34" s="100">
        <v>15</v>
      </c>
      <c r="I34" s="100">
        <v>15</v>
      </c>
      <c r="J34" s="100">
        <v>15</v>
      </c>
      <c r="K34" s="100">
        <v>11.25</v>
      </c>
      <c r="L34" s="100">
        <v>7.5</v>
      </c>
      <c r="M34" s="100">
        <v>10.000000000000002</v>
      </c>
    </row>
    <row r="35" spans="1:13">
      <c r="A35" s="116"/>
      <c r="B35" s="118"/>
      <c r="C35" s="96" t="s">
        <v>31</v>
      </c>
      <c r="D35" s="102" t="s">
        <v>90</v>
      </c>
      <c r="E35" s="102" t="s">
        <v>101</v>
      </c>
      <c r="F35" s="102" t="s">
        <v>124</v>
      </c>
      <c r="G35" s="102" t="s">
        <v>89</v>
      </c>
      <c r="H35" s="102" t="s">
        <v>83</v>
      </c>
      <c r="I35" s="101" t="s">
        <v>101</v>
      </c>
      <c r="J35" s="102" t="s">
        <v>100</v>
      </c>
      <c r="K35" s="102" t="s">
        <v>85</v>
      </c>
      <c r="L35" s="102" t="s">
        <v>91</v>
      </c>
      <c r="M35" s="102" t="s">
        <v>86</v>
      </c>
    </row>
    <row r="36" spans="1:13" ht="16" thickBot="1">
      <c r="A36" s="116"/>
      <c r="B36" s="119"/>
      <c r="C36" s="99" t="s">
        <v>30</v>
      </c>
      <c r="D36" s="100">
        <v>15</v>
      </c>
      <c r="E36" s="100">
        <v>15</v>
      </c>
      <c r="F36" s="100">
        <v>15</v>
      </c>
      <c r="G36" s="100">
        <v>15</v>
      </c>
      <c r="H36" s="100">
        <v>15</v>
      </c>
      <c r="I36" s="100">
        <v>15</v>
      </c>
      <c r="J36" s="100">
        <v>15</v>
      </c>
      <c r="K36" s="100">
        <v>15</v>
      </c>
      <c r="L36" s="100">
        <v>15</v>
      </c>
      <c r="M36" s="100">
        <v>15</v>
      </c>
    </row>
    <row r="37" spans="1:13" ht="16" thickBot="1">
      <c r="A37" s="115"/>
      <c r="B37" s="103" t="s">
        <v>32</v>
      </c>
      <c r="C37" s="104" t="s">
        <v>33</v>
      </c>
      <c r="D37" s="105">
        <v>78.666666666666657</v>
      </c>
      <c r="E37" s="105">
        <v>75.458333333333329</v>
      </c>
      <c r="F37" s="105">
        <v>70.274509803921561</v>
      </c>
      <c r="G37" s="105">
        <v>77.333333333333329</v>
      </c>
      <c r="H37" s="105">
        <v>78</v>
      </c>
      <c r="I37" s="105">
        <v>69.438596491228068</v>
      </c>
      <c r="J37" s="105">
        <v>76</v>
      </c>
      <c r="K37" s="105">
        <v>61.666666666666664</v>
      </c>
      <c r="L37" s="105">
        <v>64.833333333333343</v>
      </c>
      <c r="M37" s="105">
        <v>56.666666666666664</v>
      </c>
    </row>
    <row r="38" spans="1:13" ht="15.75" customHeight="1">
      <c r="A38" s="114" t="s">
        <v>129</v>
      </c>
      <c r="B38" s="117" t="s">
        <v>21</v>
      </c>
      <c r="C38" s="96" t="s">
        <v>22</v>
      </c>
      <c r="D38" s="97">
        <v>11</v>
      </c>
      <c r="E38" s="98">
        <v>15</v>
      </c>
      <c r="F38" s="98">
        <v>12</v>
      </c>
      <c r="G38" s="98">
        <v>8</v>
      </c>
      <c r="H38" s="97">
        <v>12</v>
      </c>
      <c r="I38" s="97">
        <v>10</v>
      </c>
      <c r="J38" s="97">
        <v>9</v>
      </c>
      <c r="K38" s="98">
        <v>11</v>
      </c>
      <c r="L38" s="97">
        <v>13</v>
      </c>
      <c r="M38" s="98">
        <v>12</v>
      </c>
    </row>
    <row r="39" spans="1:13" ht="16" thickBot="1">
      <c r="A39" s="116"/>
      <c r="B39" s="118"/>
      <c r="C39" s="99" t="s">
        <v>23</v>
      </c>
      <c r="D39" s="100">
        <v>7.333333333333333</v>
      </c>
      <c r="E39" s="100">
        <v>10</v>
      </c>
      <c r="F39" s="100">
        <v>8</v>
      </c>
      <c r="G39" s="100">
        <v>5.333333333333333</v>
      </c>
      <c r="H39" s="100">
        <v>8</v>
      </c>
      <c r="I39" s="100">
        <v>6.666666666666667</v>
      </c>
      <c r="J39" s="100">
        <v>6</v>
      </c>
      <c r="K39" s="100">
        <v>7.333333333333333</v>
      </c>
      <c r="L39" s="100">
        <v>8.6666666666666661</v>
      </c>
      <c r="M39" s="100">
        <v>8</v>
      </c>
    </row>
    <row r="40" spans="1:13">
      <c r="A40" s="116"/>
      <c r="B40" s="118"/>
      <c r="C40" s="96" t="s">
        <v>24</v>
      </c>
      <c r="D40" s="97">
        <v>15</v>
      </c>
      <c r="E40" s="98">
        <v>15</v>
      </c>
      <c r="F40" s="98">
        <v>13</v>
      </c>
      <c r="G40" s="98">
        <v>12</v>
      </c>
      <c r="H40" s="97">
        <v>13</v>
      </c>
      <c r="I40" s="97">
        <v>13</v>
      </c>
      <c r="J40" s="97">
        <v>13</v>
      </c>
      <c r="K40" s="98">
        <v>14</v>
      </c>
      <c r="L40" s="97">
        <v>13</v>
      </c>
      <c r="M40" s="98">
        <v>14</v>
      </c>
    </row>
    <row r="41" spans="1:13" ht="16" thickBot="1">
      <c r="A41" s="116"/>
      <c r="B41" s="119"/>
      <c r="C41" s="99" t="s">
        <v>23</v>
      </c>
      <c r="D41" s="100">
        <v>10</v>
      </c>
      <c r="E41" s="100">
        <v>10</v>
      </c>
      <c r="F41" s="100">
        <v>8.6666666666666661</v>
      </c>
      <c r="G41" s="100">
        <v>8</v>
      </c>
      <c r="H41" s="100">
        <v>8.6666666666666661</v>
      </c>
      <c r="I41" s="100">
        <v>8.6666666666666661</v>
      </c>
      <c r="J41" s="100">
        <v>8.6666666666666661</v>
      </c>
      <c r="K41" s="100">
        <v>9.3333333333333339</v>
      </c>
      <c r="L41" s="100">
        <v>8.6666666666666661</v>
      </c>
      <c r="M41" s="100">
        <v>9.3333333333333339</v>
      </c>
    </row>
    <row r="42" spans="1:13" ht="16.5" customHeight="1">
      <c r="A42" s="116"/>
      <c r="B42" s="117" t="s">
        <v>25</v>
      </c>
      <c r="C42" s="96" t="s">
        <v>26</v>
      </c>
      <c r="D42" s="101" t="s">
        <v>100</v>
      </c>
      <c r="E42" s="102" t="s">
        <v>101</v>
      </c>
      <c r="F42" s="102" t="s">
        <v>126</v>
      </c>
      <c r="G42" s="102" t="s">
        <v>86</v>
      </c>
      <c r="H42" s="101" t="s">
        <v>92</v>
      </c>
      <c r="I42" s="101">
        <v>0.35</v>
      </c>
      <c r="J42" s="101" t="s">
        <v>87</v>
      </c>
      <c r="K42" s="102">
        <v>0.16666666666666666</v>
      </c>
      <c r="L42" s="101">
        <v>0.16666666666666666</v>
      </c>
      <c r="M42" s="102">
        <v>0.66666666666666663</v>
      </c>
    </row>
    <row r="43" spans="1:13" ht="16" thickBot="1">
      <c r="A43" s="116"/>
      <c r="B43" s="119"/>
      <c r="C43" s="99" t="s">
        <v>27</v>
      </c>
      <c r="D43" s="100">
        <v>30</v>
      </c>
      <c r="E43" s="100">
        <v>30</v>
      </c>
      <c r="F43" s="100">
        <v>30</v>
      </c>
      <c r="G43" s="100">
        <v>30</v>
      </c>
      <c r="H43" s="100">
        <v>30</v>
      </c>
      <c r="I43" s="100">
        <v>19.5</v>
      </c>
      <c r="J43" s="100">
        <v>30</v>
      </c>
      <c r="K43" s="100">
        <v>25</v>
      </c>
      <c r="L43" s="100">
        <v>25</v>
      </c>
      <c r="M43" s="100">
        <v>10.000000000000002</v>
      </c>
    </row>
    <row r="44" spans="1:13" ht="16.5" customHeight="1">
      <c r="A44" s="116"/>
      <c r="B44" s="117" t="s">
        <v>28</v>
      </c>
      <c r="C44" s="96" t="s">
        <v>29</v>
      </c>
      <c r="D44" s="101">
        <v>0.1111111111111111</v>
      </c>
      <c r="E44" s="102">
        <v>5.2631578947368418E-2</v>
      </c>
      <c r="F44" s="102">
        <v>0.13333333333333333</v>
      </c>
      <c r="G44" s="102"/>
      <c r="H44" s="101" t="s">
        <v>92</v>
      </c>
      <c r="I44" s="101"/>
      <c r="J44" s="101" t="s">
        <v>87</v>
      </c>
      <c r="K44" s="102" t="s">
        <v>100</v>
      </c>
      <c r="L44" s="101" t="s">
        <v>88</v>
      </c>
      <c r="M44" s="102"/>
    </row>
    <row r="45" spans="1:13" ht="16" thickBot="1">
      <c r="A45" s="116"/>
      <c r="B45" s="118"/>
      <c r="C45" s="99" t="s">
        <v>30</v>
      </c>
      <c r="D45" s="100">
        <v>13.333333333333332</v>
      </c>
      <c r="E45" s="100">
        <v>14.210526315789474</v>
      </c>
      <c r="F45" s="100">
        <v>13</v>
      </c>
      <c r="G45" s="100">
        <v>15</v>
      </c>
      <c r="H45" s="100">
        <v>15</v>
      </c>
      <c r="I45" s="100">
        <v>15</v>
      </c>
      <c r="J45" s="100">
        <v>15</v>
      </c>
      <c r="K45" s="100">
        <v>15</v>
      </c>
      <c r="L45" s="100">
        <v>15</v>
      </c>
      <c r="M45" s="100">
        <v>15</v>
      </c>
    </row>
    <row r="46" spans="1:13">
      <c r="A46" s="116"/>
      <c r="B46" s="118"/>
      <c r="C46" s="96" t="s">
        <v>31</v>
      </c>
      <c r="D46" s="101" t="s">
        <v>87</v>
      </c>
      <c r="E46" s="102" t="s">
        <v>101</v>
      </c>
      <c r="F46" s="102" t="s">
        <v>124</v>
      </c>
      <c r="G46" s="102" t="s">
        <v>86</v>
      </c>
      <c r="H46" s="101" t="s">
        <v>92</v>
      </c>
      <c r="I46" s="102" t="s">
        <v>86</v>
      </c>
      <c r="J46" s="102" t="s">
        <v>87</v>
      </c>
      <c r="K46" s="102" t="s">
        <v>100</v>
      </c>
      <c r="L46" s="101">
        <v>0.18181818181818182</v>
      </c>
      <c r="M46" s="102" t="s">
        <v>83</v>
      </c>
    </row>
    <row r="47" spans="1:13" ht="16" thickBot="1">
      <c r="A47" s="116"/>
      <c r="B47" s="119"/>
      <c r="C47" s="99" t="s">
        <v>30</v>
      </c>
      <c r="D47" s="100">
        <v>15</v>
      </c>
      <c r="E47" s="100">
        <v>15</v>
      </c>
      <c r="F47" s="100">
        <v>15</v>
      </c>
      <c r="G47" s="100">
        <v>15</v>
      </c>
      <c r="H47" s="100">
        <v>15</v>
      </c>
      <c r="I47" s="100">
        <v>15</v>
      </c>
      <c r="J47" s="100">
        <v>15</v>
      </c>
      <c r="K47" s="100">
        <v>15</v>
      </c>
      <c r="L47" s="100">
        <v>12.272727272727272</v>
      </c>
      <c r="M47" s="100">
        <v>15</v>
      </c>
    </row>
    <row r="48" spans="1:13" ht="16" thickBot="1">
      <c r="A48" s="115"/>
      <c r="B48" s="103" t="s">
        <v>32</v>
      </c>
      <c r="C48" s="104" t="s">
        <v>33</v>
      </c>
      <c r="D48" s="105">
        <v>75.666666666666657</v>
      </c>
      <c r="E48" s="105">
        <v>79.21052631578948</v>
      </c>
      <c r="F48" s="105">
        <v>74.666666666666657</v>
      </c>
      <c r="G48" s="105">
        <v>73.333333333333329</v>
      </c>
      <c r="H48" s="105">
        <v>76.666666666666657</v>
      </c>
      <c r="I48" s="105">
        <v>64.833333333333329</v>
      </c>
      <c r="J48" s="105">
        <v>74.666666666666657</v>
      </c>
      <c r="K48" s="105">
        <v>71.666666666666671</v>
      </c>
      <c r="L48" s="105">
        <v>69.606060606060595</v>
      </c>
      <c r="M48" s="105">
        <v>57.333333333333336</v>
      </c>
    </row>
    <row r="49" spans="1:13" ht="21.75" customHeight="1">
      <c r="A49" s="114" t="s">
        <v>130</v>
      </c>
      <c r="B49" s="117" t="s">
        <v>21</v>
      </c>
      <c r="C49" s="96" t="s">
        <v>22</v>
      </c>
      <c r="D49" s="97">
        <v>11</v>
      </c>
      <c r="E49" s="98">
        <v>15</v>
      </c>
      <c r="F49" s="98">
        <v>12</v>
      </c>
      <c r="G49" s="98">
        <v>8</v>
      </c>
      <c r="H49" s="97">
        <v>12</v>
      </c>
      <c r="I49" s="97">
        <v>10</v>
      </c>
      <c r="J49" s="97">
        <v>9</v>
      </c>
      <c r="K49" s="98">
        <v>11</v>
      </c>
      <c r="L49" s="97">
        <v>13</v>
      </c>
      <c r="M49" s="98">
        <v>12</v>
      </c>
    </row>
    <row r="50" spans="1:13" ht="16" thickBot="1">
      <c r="A50" s="116"/>
      <c r="B50" s="118"/>
      <c r="C50" s="99" t="s">
        <v>23</v>
      </c>
      <c r="D50" s="100">
        <v>7.333333333333333</v>
      </c>
      <c r="E50" s="100">
        <v>10</v>
      </c>
      <c r="F50" s="100">
        <v>8</v>
      </c>
      <c r="G50" s="100">
        <v>5.333333333333333</v>
      </c>
      <c r="H50" s="100">
        <v>8</v>
      </c>
      <c r="I50" s="100">
        <v>6.666666666666667</v>
      </c>
      <c r="J50" s="100">
        <v>6</v>
      </c>
      <c r="K50" s="100">
        <v>7.333333333333333</v>
      </c>
      <c r="L50" s="100">
        <v>8.6666666666666661</v>
      </c>
      <c r="M50" s="100">
        <v>8</v>
      </c>
    </row>
    <row r="51" spans="1:13">
      <c r="A51" s="116"/>
      <c r="B51" s="118"/>
      <c r="C51" s="96" t="s">
        <v>24</v>
      </c>
      <c r="D51" s="97">
        <v>14</v>
      </c>
      <c r="E51" s="98">
        <v>14</v>
      </c>
      <c r="F51" s="98">
        <v>12</v>
      </c>
      <c r="G51" s="98">
        <v>12</v>
      </c>
      <c r="H51" s="97">
        <v>14</v>
      </c>
      <c r="I51" s="97">
        <v>12</v>
      </c>
      <c r="J51" s="97">
        <v>12</v>
      </c>
      <c r="K51" s="98">
        <v>12</v>
      </c>
      <c r="L51" s="97">
        <v>14</v>
      </c>
      <c r="M51" s="98">
        <v>13</v>
      </c>
    </row>
    <row r="52" spans="1:13" ht="16" thickBot="1">
      <c r="A52" s="116"/>
      <c r="B52" s="119"/>
      <c r="C52" s="99" t="s">
        <v>23</v>
      </c>
      <c r="D52" s="100">
        <v>9.3333333333333339</v>
      </c>
      <c r="E52" s="100">
        <v>9.3333333333333339</v>
      </c>
      <c r="F52" s="100">
        <v>8</v>
      </c>
      <c r="G52" s="100">
        <v>8</v>
      </c>
      <c r="H52" s="100">
        <v>9.3333333333333339</v>
      </c>
      <c r="I52" s="100">
        <v>8</v>
      </c>
      <c r="J52" s="100">
        <v>8</v>
      </c>
      <c r="K52" s="100">
        <v>8</v>
      </c>
      <c r="L52" s="100">
        <v>9.3333333333333339</v>
      </c>
      <c r="M52" s="100">
        <v>8.6666666666666661</v>
      </c>
    </row>
    <row r="53" spans="1:13">
      <c r="A53" s="116"/>
      <c r="B53" s="117" t="s">
        <v>25</v>
      </c>
      <c r="C53" s="96" t="s">
        <v>26</v>
      </c>
      <c r="D53" s="101" t="s">
        <v>85</v>
      </c>
      <c r="E53" s="102" t="s">
        <v>131</v>
      </c>
      <c r="F53" s="102">
        <v>5.8823529411764705E-2</v>
      </c>
      <c r="G53" s="102" t="s">
        <v>86</v>
      </c>
      <c r="H53" s="101" t="s">
        <v>92</v>
      </c>
      <c r="I53" s="101">
        <v>5.8823529411764705E-2</v>
      </c>
      <c r="J53" s="101" t="s">
        <v>90</v>
      </c>
      <c r="K53" s="102">
        <v>0.125</v>
      </c>
      <c r="L53" s="101">
        <v>0.125</v>
      </c>
      <c r="M53" s="102">
        <v>0.75</v>
      </c>
    </row>
    <row r="54" spans="1:13" ht="16" thickBot="1">
      <c r="A54" s="116"/>
      <c r="B54" s="119"/>
      <c r="C54" s="99" t="s">
        <v>27</v>
      </c>
      <c r="D54" s="100">
        <v>30</v>
      </c>
      <c r="E54" s="100">
        <v>30</v>
      </c>
      <c r="F54" s="100">
        <v>28.235294117647058</v>
      </c>
      <c r="G54" s="100">
        <v>30</v>
      </c>
      <c r="H54" s="100">
        <v>30</v>
      </c>
      <c r="I54" s="100">
        <v>28.235294117647058</v>
      </c>
      <c r="J54" s="100">
        <v>30</v>
      </c>
      <c r="K54" s="100">
        <v>26.25</v>
      </c>
      <c r="L54" s="100">
        <v>26.25</v>
      </c>
      <c r="M54" s="100">
        <v>7.5</v>
      </c>
    </row>
    <row r="55" spans="1:13">
      <c r="A55" s="116"/>
      <c r="B55" s="117" t="s">
        <v>28</v>
      </c>
      <c r="C55" s="96" t="s">
        <v>29</v>
      </c>
      <c r="D55" s="102" t="s">
        <v>90</v>
      </c>
      <c r="E55" s="102">
        <v>0.19047619047619047</v>
      </c>
      <c r="F55" s="102" t="s">
        <v>86</v>
      </c>
      <c r="G55" s="102" t="s">
        <v>86</v>
      </c>
      <c r="H55" s="102" t="s">
        <v>92</v>
      </c>
      <c r="I55" s="101" t="s">
        <v>93</v>
      </c>
      <c r="J55" s="102" t="s">
        <v>90</v>
      </c>
      <c r="K55" s="102"/>
      <c r="L55" s="102" t="s">
        <v>91</v>
      </c>
      <c r="M55" s="102"/>
    </row>
    <row r="56" spans="1:13" ht="16" thickBot="1">
      <c r="A56" s="116"/>
      <c r="B56" s="118"/>
      <c r="C56" s="99" t="s">
        <v>30</v>
      </c>
      <c r="D56" s="100">
        <v>15</v>
      </c>
      <c r="E56" s="100">
        <v>12.142857142857142</v>
      </c>
      <c r="F56" s="100">
        <v>15</v>
      </c>
      <c r="G56" s="100">
        <v>15</v>
      </c>
      <c r="H56" s="100">
        <v>15</v>
      </c>
      <c r="I56" s="100">
        <v>15</v>
      </c>
      <c r="J56" s="100">
        <v>15</v>
      </c>
      <c r="K56" s="100">
        <v>15</v>
      </c>
      <c r="L56" s="100">
        <v>15</v>
      </c>
      <c r="M56" s="100">
        <v>15</v>
      </c>
    </row>
    <row r="57" spans="1:13">
      <c r="A57" s="116"/>
      <c r="B57" s="118"/>
      <c r="C57" s="96" t="s">
        <v>31</v>
      </c>
      <c r="D57" s="101" t="s">
        <v>87</v>
      </c>
      <c r="E57" s="102">
        <v>0.31578947368421051</v>
      </c>
      <c r="F57" s="102" t="s">
        <v>124</v>
      </c>
      <c r="G57" s="102" t="s">
        <v>86</v>
      </c>
      <c r="H57" s="101" t="s">
        <v>92</v>
      </c>
      <c r="I57" s="101" t="s">
        <v>84</v>
      </c>
      <c r="J57" s="101" t="s">
        <v>90</v>
      </c>
      <c r="K57" s="102" t="s">
        <v>87</v>
      </c>
      <c r="L57" s="101" t="s">
        <v>91</v>
      </c>
      <c r="M57" s="102" t="s">
        <v>83</v>
      </c>
    </row>
    <row r="58" spans="1:13" ht="16" thickBot="1">
      <c r="A58" s="116"/>
      <c r="B58" s="119"/>
      <c r="C58" s="99" t="s">
        <v>30</v>
      </c>
      <c r="D58" s="100">
        <v>15</v>
      </c>
      <c r="E58" s="100">
        <v>15</v>
      </c>
      <c r="F58" s="100">
        <v>15</v>
      </c>
      <c r="G58" s="100">
        <v>15</v>
      </c>
      <c r="H58" s="100">
        <v>15</v>
      </c>
      <c r="I58" s="100">
        <v>15</v>
      </c>
      <c r="J58" s="100">
        <v>15</v>
      </c>
      <c r="K58" s="100">
        <v>15</v>
      </c>
      <c r="L58" s="100">
        <v>15</v>
      </c>
      <c r="M58" s="100">
        <v>15</v>
      </c>
    </row>
    <row r="59" spans="1:13" ht="16" thickBot="1">
      <c r="A59" s="115"/>
      <c r="B59" s="103" t="s">
        <v>32</v>
      </c>
      <c r="C59" s="104" t="s">
        <v>33</v>
      </c>
      <c r="D59" s="105">
        <v>76.666666666666671</v>
      </c>
      <c r="E59" s="105">
        <v>76.476190476190482</v>
      </c>
      <c r="F59" s="105">
        <v>74.235294117647058</v>
      </c>
      <c r="G59" s="105">
        <v>73.333333333333329</v>
      </c>
      <c r="H59" s="105">
        <v>77.333333333333343</v>
      </c>
      <c r="I59" s="105">
        <v>72.901960784313729</v>
      </c>
      <c r="J59" s="105">
        <v>74</v>
      </c>
      <c r="K59" s="105">
        <v>71.583333333333329</v>
      </c>
      <c r="L59" s="105">
        <v>74.25</v>
      </c>
      <c r="M59" s="105">
        <v>54.166666666666664</v>
      </c>
    </row>
    <row r="60" spans="1:13" ht="16" thickBot="1">
      <c r="A60" s="114" t="s">
        <v>34</v>
      </c>
      <c r="B60" s="106" t="s">
        <v>35</v>
      </c>
      <c r="C60" s="107" t="s">
        <v>36</v>
      </c>
      <c r="D60" s="111">
        <v>386.33333333333331</v>
      </c>
      <c r="E60" s="111">
        <v>386.81171679197996</v>
      </c>
      <c r="F60" s="111">
        <v>358.64828431372541</v>
      </c>
      <c r="G60" s="111">
        <v>372</v>
      </c>
      <c r="H60" s="111">
        <v>382</v>
      </c>
      <c r="I60" s="111">
        <v>348.20020639834883</v>
      </c>
      <c r="J60" s="111">
        <v>370.66666666666663</v>
      </c>
      <c r="K60" s="111">
        <v>339.5119047619047</v>
      </c>
      <c r="L60" s="111">
        <v>339.77272727272725</v>
      </c>
      <c r="M60" s="111">
        <v>283.42105263157896</v>
      </c>
    </row>
    <row r="61" spans="1:13" ht="18" thickBot="1">
      <c r="A61" s="115"/>
      <c r="B61" s="106" t="s">
        <v>37</v>
      </c>
      <c r="C61" s="108" t="s">
        <v>37</v>
      </c>
      <c r="D61" s="109">
        <v>2</v>
      </c>
      <c r="E61" s="110">
        <v>1</v>
      </c>
      <c r="F61" s="110">
        <v>6</v>
      </c>
      <c r="G61" s="110">
        <v>4</v>
      </c>
      <c r="H61" s="109">
        <v>3</v>
      </c>
      <c r="I61" s="109">
        <v>7</v>
      </c>
      <c r="J61" s="109">
        <v>5</v>
      </c>
      <c r="K61" s="110">
        <v>9</v>
      </c>
      <c r="L61" s="109">
        <v>8</v>
      </c>
      <c r="M61" s="110">
        <v>10</v>
      </c>
    </row>
  </sheetData>
  <mergeCells count="35">
    <mergeCell ref="B38:B41"/>
    <mergeCell ref="B42:B43"/>
    <mergeCell ref="B44:B47"/>
    <mergeCell ref="E3:E4"/>
    <mergeCell ref="K3:K4"/>
    <mergeCell ref="D3:D4"/>
    <mergeCell ref="B16:B19"/>
    <mergeCell ref="B20:B21"/>
    <mergeCell ref="B22:B25"/>
    <mergeCell ref="B5:B8"/>
    <mergeCell ref="B9:B10"/>
    <mergeCell ref="B11:B14"/>
    <mergeCell ref="J3:J4"/>
    <mergeCell ref="I3:I4"/>
    <mergeCell ref="H3:H4"/>
    <mergeCell ref="G3:G4"/>
    <mergeCell ref="B3:B4"/>
    <mergeCell ref="L3:L4"/>
    <mergeCell ref="M3:M4"/>
    <mergeCell ref="A1:M1"/>
    <mergeCell ref="A2:M2"/>
    <mergeCell ref="A3:A4"/>
    <mergeCell ref="A5:A15"/>
    <mergeCell ref="F3:F4"/>
    <mergeCell ref="A27:A37"/>
    <mergeCell ref="B27:B30"/>
    <mergeCell ref="B31:B32"/>
    <mergeCell ref="B33:B36"/>
    <mergeCell ref="A16:A26"/>
    <mergeCell ref="A60:A61"/>
    <mergeCell ref="A49:A59"/>
    <mergeCell ref="B49:B52"/>
    <mergeCell ref="B53:B54"/>
    <mergeCell ref="B55:B58"/>
    <mergeCell ref="A38:A48"/>
  </mergeCells>
  <phoneticPr fontId="1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0674-67E8-4CDE-9A87-D4A6E52972DF}">
  <dimension ref="A1:M49"/>
  <sheetViews>
    <sheetView workbookViewId="0">
      <selection activeCell="A2" sqref="A2:M2"/>
    </sheetView>
  </sheetViews>
  <sheetFormatPr defaultRowHeight="15.5"/>
  <cols>
    <col min="1" max="1" width="8.6640625" style="45"/>
    <col min="2" max="2" width="10.5" style="45" customWidth="1"/>
    <col min="3" max="3" width="16.58203125" style="45" customWidth="1"/>
    <col min="4" max="16384" width="8.6640625" style="45"/>
  </cols>
  <sheetData>
    <row r="1" spans="1:13" ht="19.5">
      <c r="A1" s="82" t="s">
        <v>40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7.5" thickBot="1">
      <c r="A2" s="83" t="s">
        <v>121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6.5" customHeight="1">
      <c r="A3" s="84" t="s">
        <v>15</v>
      </c>
      <c r="B3" s="86" t="s">
        <v>41</v>
      </c>
      <c r="C3" s="46" t="s">
        <v>42</v>
      </c>
      <c r="D3" s="80" t="s">
        <v>17</v>
      </c>
      <c r="E3" s="88" t="s">
        <v>18</v>
      </c>
      <c r="F3" s="90" t="s">
        <v>43</v>
      </c>
      <c r="G3" s="90" t="s">
        <v>44</v>
      </c>
      <c r="H3" s="91" t="s">
        <v>45</v>
      </c>
      <c r="I3" s="91" t="s">
        <v>46</v>
      </c>
      <c r="J3" s="80" t="s">
        <v>19</v>
      </c>
      <c r="K3" s="90" t="s">
        <v>94</v>
      </c>
      <c r="L3" s="91" t="s">
        <v>95</v>
      </c>
      <c r="M3" s="90" t="s">
        <v>96</v>
      </c>
    </row>
    <row r="4" spans="1:13" ht="33" customHeight="1" thickBot="1">
      <c r="A4" s="85"/>
      <c r="B4" s="87"/>
      <c r="C4" s="47" t="s">
        <v>47</v>
      </c>
      <c r="D4" s="81"/>
      <c r="E4" s="89"/>
      <c r="F4" s="89"/>
      <c r="G4" s="89"/>
      <c r="H4" s="81"/>
      <c r="I4" s="81"/>
      <c r="J4" s="81"/>
      <c r="K4" s="89"/>
      <c r="L4" s="81"/>
      <c r="M4" s="89"/>
    </row>
    <row r="5" spans="1:13" ht="16.5" customHeight="1">
      <c r="A5" s="74" t="s">
        <v>116</v>
      </c>
      <c r="B5" s="77" t="s">
        <v>48</v>
      </c>
      <c r="C5" s="48" t="s">
        <v>49</v>
      </c>
      <c r="D5" s="49">
        <v>13</v>
      </c>
      <c r="E5" s="50">
        <v>14</v>
      </c>
      <c r="F5" s="50">
        <v>14</v>
      </c>
      <c r="G5" s="50">
        <v>10</v>
      </c>
      <c r="H5" s="49">
        <v>12</v>
      </c>
      <c r="I5" s="49">
        <v>15</v>
      </c>
      <c r="J5" s="49">
        <v>10</v>
      </c>
      <c r="K5" s="50">
        <v>12</v>
      </c>
      <c r="L5" s="49">
        <v>11</v>
      </c>
      <c r="M5" s="50">
        <v>11</v>
      </c>
    </row>
    <row r="6" spans="1:13" ht="16" thickBot="1">
      <c r="A6" s="75"/>
      <c r="B6" s="78"/>
      <c r="C6" s="51" t="s">
        <v>50</v>
      </c>
      <c r="D6" s="52">
        <f>D5*2/3</f>
        <v>8.6666666666666661</v>
      </c>
      <c r="E6" s="52">
        <f t="shared" ref="E6:M6" si="0">E5*2/3</f>
        <v>9.3333333333333339</v>
      </c>
      <c r="F6" s="52">
        <f t="shared" si="0"/>
        <v>9.3333333333333339</v>
      </c>
      <c r="G6" s="52">
        <f t="shared" si="0"/>
        <v>6.666666666666667</v>
      </c>
      <c r="H6" s="52">
        <f t="shared" si="0"/>
        <v>8</v>
      </c>
      <c r="I6" s="52">
        <f t="shared" si="0"/>
        <v>10</v>
      </c>
      <c r="J6" s="52">
        <f t="shared" si="0"/>
        <v>6.666666666666667</v>
      </c>
      <c r="K6" s="52">
        <f t="shared" si="0"/>
        <v>8</v>
      </c>
      <c r="L6" s="52">
        <f t="shared" si="0"/>
        <v>7.333333333333333</v>
      </c>
      <c r="M6" s="52">
        <f t="shared" si="0"/>
        <v>7.333333333333333</v>
      </c>
    </row>
    <row r="7" spans="1:13">
      <c r="A7" s="75"/>
      <c r="B7" s="78"/>
      <c r="C7" s="48" t="s">
        <v>51</v>
      </c>
      <c r="D7" s="49">
        <v>14</v>
      </c>
      <c r="E7" s="50">
        <v>14</v>
      </c>
      <c r="F7" s="50">
        <v>13</v>
      </c>
      <c r="G7" s="50">
        <v>13</v>
      </c>
      <c r="H7" s="49">
        <v>10</v>
      </c>
      <c r="I7" s="49">
        <v>14</v>
      </c>
      <c r="J7" s="49">
        <v>13</v>
      </c>
      <c r="K7" s="50">
        <v>10</v>
      </c>
      <c r="L7" s="49">
        <v>11</v>
      </c>
      <c r="M7" s="50">
        <v>13</v>
      </c>
    </row>
    <row r="8" spans="1:13" ht="16" thickBot="1">
      <c r="A8" s="75"/>
      <c r="B8" s="79"/>
      <c r="C8" s="51" t="s">
        <v>50</v>
      </c>
      <c r="D8" s="52">
        <f>D7*2/3</f>
        <v>9.3333333333333339</v>
      </c>
      <c r="E8" s="52">
        <f t="shared" ref="E8:M8" si="1">E7*2/3</f>
        <v>9.3333333333333339</v>
      </c>
      <c r="F8" s="52">
        <f t="shared" si="1"/>
        <v>8.6666666666666661</v>
      </c>
      <c r="G8" s="52">
        <f t="shared" si="1"/>
        <v>8.6666666666666661</v>
      </c>
      <c r="H8" s="52">
        <f t="shared" si="1"/>
        <v>6.666666666666667</v>
      </c>
      <c r="I8" s="52">
        <f t="shared" si="1"/>
        <v>9.3333333333333339</v>
      </c>
      <c r="J8" s="52">
        <f t="shared" si="1"/>
        <v>8.6666666666666661</v>
      </c>
      <c r="K8" s="52">
        <f t="shared" si="1"/>
        <v>6.666666666666667</v>
      </c>
      <c r="L8" s="52">
        <f t="shared" si="1"/>
        <v>7.333333333333333</v>
      </c>
      <c r="M8" s="52">
        <f t="shared" si="1"/>
        <v>8.6666666666666661</v>
      </c>
    </row>
    <row r="9" spans="1:13" ht="16.5" customHeight="1">
      <c r="A9" s="75"/>
      <c r="B9" s="77" t="s">
        <v>52</v>
      </c>
      <c r="C9" s="48" t="s">
        <v>53</v>
      </c>
      <c r="D9" s="53" t="s">
        <v>70</v>
      </c>
      <c r="E9" s="54" t="s">
        <v>98</v>
      </c>
      <c r="F9" s="54"/>
      <c r="G9" s="54" t="s">
        <v>56</v>
      </c>
      <c r="H9" s="53" t="s">
        <v>64</v>
      </c>
      <c r="I9" s="53">
        <v>0.25</v>
      </c>
      <c r="J9" s="54" t="s">
        <v>58</v>
      </c>
      <c r="K9" s="54">
        <v>0.125</v>
      </c>
      <c r="L9" s="53">
        <v>0.33333333333333331</v>
      </c>
      <c r="M9" s="54" t="s">
        <v>71</v>
      </c>
    </row>
    <row r="10" spans="1:13" ht="27.75" customHeight="1" thickBot="1">
      <c r="A10" s="75"/>
      <c r="B10" s="79"/>
      <c r="C10" s="51" t="s">
        <v>59</v>
      </c>
      <c r="D10" s="52">
        <v>30</v>
      </c>
      <c r="E10" s="52">
        <v>30</v>
      </c>
      <c r="F10" s="52">
        <v>30</v>
      </c>
      <c r="G10" s="52">
        <v>30</v>
      </c>
      <c r="H10" s="52">
        <v>30</v>
      </c>
      <c r="I10" s="52">
        <f t="shared" ref="I10" si="2">30*(1-I9)</f>
        <v>22.5</v>
      </c>
      <c r="J10" s="52">
        <v>30</v>
      </c>
      <c r="K10" s="52">
        <f t="shared" ref="K10:L10" si="3">30*(1-K9)</f>
        <v>26.25</v>
      </c>
      <c r="L10" s="52">
        <f t="shared" si="3"/>
        <v>20.000000000000004</v>
      </c>
      <c r="M10" s="52">
        <v>30</v>
      </c>
    </row>
    <row r="11" spans="1:13" ht="16.5" customHeight="1">
      <c r="A11" s="75"/>
      <c r="B11" s="77" t="s">
        <v>60</v>
      </c>
      <c r="C11" s="48" t="s">
        <v>61</v>
      </c>
      <c r="D11" s="53"/>
      <c r="E11" s="54">
        <v>5.5555555555555552E-2</v>
      </c>
      <c r="F11" s="54">
        <v>0.125</v>
      </c>
      <c r="G11" s="54" t="s">
        <v>56</v>
      </c>
      <c r="H11" s="53"/>
      <c r="I11" s="53" t="s">
        <v>73</v>
      </c>
      <c r="J11" s="53" t="s">
        <v>66</v>
      </c>
      <c r="K11" s="54" t="s">
        <v>97</v>
      </c>
      <c r="L11" s="53" t="s">
        <v>58</v>
      </c>
      <c r="M11" s="54"/>
    </row>
    <row r="12" spans="1:13" ht="16" thickBot="1">
      <c r="A12" s="75"/>
      <c r="B12" s="78"/>
      <c r="C12" s="51" t="s">
        <v>62</v>
      </c>
      <c r="D12" s="52">
        <v>15</v>
      </c>
      <c r="E12" s="52">
        <f>15*(1-E11)</f>
        <v>14.166666666666666</v>
      </c>
      <c r="F12" s="52">
        <f>15*(1-F11)</f>
        <v>13.125</v>
      </c>
      <c r="G12" s="52">
        <v>15</v>
      </c>
      <c r="H12" s="52">
        <v>15</v>
      </c>
      <c r="I12" s="52">
        <v>15</v>
      </c>
      <c r="J12" s="52">
        <v>15</v>
      </c>
      <c r="K12" s="52">
        <v>15</v>
      </c>
      <c r="L12" s="52">
        <v>15</v>
      </c>
      <c r="M12" s="52">
        <f>15*(1-M11)</f>
        <v>15</v>
      </c>
    </row>
    <row r="13" spans="1:13">
      <c r="A13" s="75"/>
      <c r="B13" s="78"/>
      <c r="C13" s="48" t="s">
        <v>63</v>
      </c>
      <c r="D13" s="53" t="s">
        <v>117</v>
      </c>
      <c r="E13" s="54"/>
      <c r="F13" s="54">
        <v>0.11764705882352941</v>
      </c>
      <c r="G13" s="54"/>
      <c r="H13" s="53" t="s">
        <v>71</v>
      </c>
      <c r="I13" s="53" t="s">
        <v>65</v>
      </c>
      <c r="J13" s="53" t="s">
        <v>66</v>
      </c>
      <c r="K13" s="54" t="s">
        <v>97</v>
      </c>
      <c r="L13" s="53" t="s">
        <v>77</v>
      </c>
      <c r="M13" s="54" t="s">
        <v>112</v>
      </c>
    </row>
    <row r="14" spans="1:13" ht="16" thickBot="1">
      <c r="A14" s="75"/>
      <c r="B14" s="79"/>
      <c r="C14" s="51" t="s">
        <v>62</v>
      </c>
      <c r="D14" s="52">
        <v>15</v>
      </c>
      <c r="E14" s="52">
        <v>15</v>
      </c>
      <c r="F14" s="52">
        <f>15*(1-F13)</f>
        <v>13.235294117647058</v>
      </c>
      <c r="G14" s="52">
        <v>15</v>
      </c>
      <c r="H14" s="52">
        <v>15</v>
      </c>
      <c r="I14" s="52">
        <v>15</v>
      </c>
      <c r="J14" s="52">
        <v>15</v>
      </c>
      <c r="K14" s="52">
        <v>15</v>
      </c>
      <c r="L14" s="52">
        <v>15</v>
      </c>
      <c r="M14" s="52">
        <v>15</v>
      </c>
    </row>
    <row r="15" spans="1:13" ht="16" thickBot="1">
      <c r="A15" s="76"/>
      <c r="B15" s="55" t="s">
        <v>67</v>
      </c>
      <c r="C15" s="56" t="s">
        <v>68</v>
      </c>
      <c r="D15" s="57">
        <f>SUM(D6,D8,D10,D12,D14)</f>
        <v>78</v>
      </c>
      <c r="E15" s="57">
        <f t="shared" ref="E15:M15" si="4">SUM(E6,E8,E10,E12,E14)</f>
        <v>77.833333333333343</v>
      </c>
      <c r="F15" s="57">
        <f t="shared" si="4"/>
        <v>74.360294117647058</v>
      </c>
      <c r="G15" s="57">
        <f t="shared" si="4"/>
        <v>75.333333333333329</v>
      </c>
      <c r="H15" s="57">
        <f t="shared" si="4"/>
        <v>74.666666666666671</v>
      </c>
      <c r="I15" s="57">
        <f t="shared" si="4"/>
        <v>71.833333333333343</v>
      </c>
      <c r="J15" s="57">
        <f t="shared" si="4"/>
        <v>75.333333333333329</v>
      </c>
      <c r="K15" s="57">
        <f t="shared" si="4"/>
        <v>70.916666666666671</v>
      </c>
      <c r="L15" s="57">
        <f t="shared" si="4"/>
        <v>64.666666666666671</v>
      </c>
      <c r="M15" s="57">
        <f t="shared" si="4"/>
        <v>76</v>
      </c>
    </row>
    <row r="16" spans="1:13" ht="16.5" customHeight="1">
      <c r="A16" s="74" t="s">
        <v>118</v>
      </c>
      <c r="B16" s="77" t="s">
        <v>48</v>
      </c>
      <c r="C16" s="48" t="s">
        <v>49</v>
      </c>
      <c r="D16" s="49">
        <v>13</v>
      </c>
      <c r="E16" s="50">
        <v>12</v>
      </c>
      <c r="F16" s="50">
        <v>12</v>
      </c>
      <c r="G16" s="50">
        <v>9</v>
      </c>
      <c r="H16" s="49">
        <v>12</v>
      </c>
      <c r="I16" s="49">
        <v>13</v>
      </c>
      <c r="J16" s="49">
        <v>10</v>
      </c>
      <c r="K16" s="50">
        <v>12</v>
      </c>
      <c r="L16" s="49">
        <v>13</v>
      </c>
      <c r="M16" s="50">
        <v>12</v>
      </c>
    </row>
    <row r="17" spans="1:13" ht="16" thickBot="1">
      <c r="A17" s="75"/>
      <c r="B17" s="78"/>
      <c r="C17" s="51" t="s">
        <v>50</v>
      </c>
      <c r="D17" s="52">
        <f>D16*2/3</f>
        <v>8.6666666666666661</v>
      </c>
      <c r="E17" s="52">
        <f t="shared" ref="E17:M17" si="5">E16*2/3</f>
        <v>8</v>
      </c>
      <c r="F17" s="52">
        <f t="shared" si="5"/>
        <v>8</v>
      </c>
      <c r="G17" s="52">
        <f t="shared" si="5"/>
        <v>6</v>
      </c>
      <c r="H17" s="52">
        <f t="shared" si="5"/>
        <v>8</v>
      </c>
      <c r="I17" s="52">
        <f t="shared" si="5"/>
        <v>8.6666666666666661</v>
      </c>
      <c r="J17" s="52">
        <f t="shared" si="5"/>
        <v>6.666666666666667</v>
      </c>
      <c r="K17" s="52">
        <f t="shared" si="5"/>
        <v>8</v>
      </c>
      <c r="L17" s="52">
        <f t="shared" si="5"/>
        <v>8.6666666666666661</v>
      </c>
      <c r="M17" s="52">
        <f t="shared" si="5"/>
        <v>8</v>
      </c>
    </row>
    <row r="18" spans="1:13">
      <c r="A18" s="75"/>
      <c r="B18" s="78"/>
      <c r="C18" s="48" t="s">
        <v>51</v>
      </c>
      <c r="D18" s="49">
        <v>15</v>
      </c>
      <c r="E18" s="50">
        <v>15</v>
      </c>
      <c r="F18" s="50">
        <v>12</v>
      </c>
      <c r="G18" s="50">
        <v>12</v>
      </c>
      <c r="H18" s="49">
        <v>10</v>
      </c>
      <c r="I18" s="49">
        <v>12</v>
      </c>
      <c r="J18" s="49">
        <v>13</v>
      </c>
      <c r="K18" s="50">
        <v>8</v>
      </c>
      <c r="L18" s="49">
        <v>9</v>
      </c>
      <c r="M18" s="50">
        <v>14</v>
      </c>
    </row>
    <row r="19" spans="1:13" ht="16" thickBot="1">
      <c r="A19" s="75"/>
      <c r="B19" s="79"/>
      <c r="C19" s="51" t="s">
        <v>50</v>
      </c>
      <c r="D19" s="52">
        <f>D18*2/3</f>
        <v>10</v>
      </c>
      <c r="E19" s="52">
        <f t="shared" ref="E19:M19" si="6">E18*2/3</f>
        <v>10</v>
      </c>
      <c r="F19" s="52">
        <f t="shared" si="6"/>
        <v>8</v>
      </c>
      <c r="G19" s="52">
        <f t="shared" si="6"/>
        <v>8</v>
      </c>
      <c r="H19" s="52">
        <f t="shared" si="6"/>
        <v>6.666666666666667</v>
      </c>
      <c r="I19" s="52">
        <f t="shared" si="6"/>
        <v>8</v>
      </c>
      <c r="J19" s="52">
        <f t="shared" si="6"/>
        <v>8.6666666666666661</v>
      </c>
      <c r="K19" s="52">
        <f t="shared" si="6"/>
        <v>5.333333333333333</v>
      </c>
      <c r="L19" s="52">
        <f t="shared" si="6"/>
        <v>6</v>
      </c>
      <c r="M19" s="52">
        <f t="shared" si="6"/>
        <v>9.3333333333333339</v>
      </c>
    </row>
    <row r="20" spans="1:13" ht="16.5" customHeight="1">
      <c r="A20" s="75"/>
      <c r="B20" s="77" t="s">
        <v>52</v>
      </c>
      <c r="C20" s="48" t="s">
        <v>53</v>
      </c>
      <c r="D20" s="54" t="s">
        <v>79</v>
      </c>
      <c r="E20" s="54" t="s">
        <v>98</v>
      </c>
      <c r="F20" s="54">
        <v>0.1875</v>
      </c>
      <c r="G20" s="54" t="s">
        <v>56</v>
      </c>
      <c r="H20" s="53" t="s">
        <v>71</v>
      </c>
      <c r="I20" s="53">
        <v>0.05</v>
      </c>
      <c r="J20" s="53" t="s">
        <v>58</v>
      </c>
      <c r="K20" s="54">
        <v>0.22222222222222221</v>
      </c>
      <c r="L20" s="53">
        <v>0.23076923076923078</v>
      </c>
      <c r="M20" s="54">
        <v>0.33333333333333331</v>
      </c>
    </row>
    <row r="21" spans="1:13" ht="28.5" customHeight="1" thickBot="1">
      <c r="A21" s="75"/>
      <c r="B21" s="79"/>
      <c r="C21" s="51" t="s">
        <v>59</v>
      </c>
      <c r="D21" s="52">
        <v>30</v>
      </c>
      <c r="E21" s="52">
        <v>30</v>
      </c>
      <c r="F21" s="52">
        <f t="shared" ref="F21" si="7">30*(1-F20)</f>
        <v>24.375</v>
      </c>
      <c r="G21" s="52">
        <v>30</v>
      </c>
      <c r="H21" s="52">
        <v>30</v>
      </c>
      <c r="I21" s="52">
        <f t="shared" ref="I21" si="8">30*(1-I20)</f>
        <v>28.5</v>
      </c>
      <c r="J21" s="52">
        <v>30</v>
      </c>
      <c r="K21" s="52">
        <f t="shared" ref="K21:M21" si="9">30*(1-K20)</f>
        <v>23.333333333333332</v>
      </c>
      <c r="L21" s="52">
        <f t="shared" si="9"/>
        <v>23.076923076923073</v>
      </c>
      <c r="M21" s="52">
        <f t="shared" si="9"/>
        <v>20.000000000000004</v>
      </c>
    </row>
    <row r="22" spans="1:13" ht="16.5" customHeight="1">
      <c r="A22" s="75"/>
      <c r="B22" s="77" t="s">
        <v>60</v>
      </c>
      <c r="C22" s="48" t="s">
        <v>61</v>
      </c>
      <c r="D22" s="53" t="s">
        <v>97</v>
      </c>
      <c r="E22" s="54" t="s">
        <v>65</v>
      </c>
      <c r="F22" s="54" t="s">
        <v>73</v>
      </c>
      <c r="G22" s="54" t="s">
        <v>56</v>
      </c>
      <c r="H22" s="53"/>
      <c r="I22" s="53"/>
      <c r="J22" s="53" t="s">
        <v>58</v>
      </c>
      <c r="K22" s="54" t="s">
        <v>97</v>
      </c>
      <c r="L22" s="53">
        <v>0.27272727272727271</v>
      </c>
      <c r="M22" s="54" t="s">
        <v>71</v>
      </c>
    </row>
    <row r="23" spans="1:13" ht="16" thickBot="1">
      <c r="A23" s="75"/>
      <c r="B23" s="78"/>
      <c r="C23" s="51" t="s">
        <v>62</v>
      </c>
      <c r="D23" s="52">
        <v>15</v>
      </c>
      <c r="E23" s="52">
        <v>15</v>
      </c>
      <c r="F23" s="52">
        <v>15</v>
      </c>
      <c r="G23" s="52">
        <v>15</v>
      </c>
      <c r="H23" s="52">
        <v>15</v>
      </c>
      <c r="I23" s="52">
        <f>15*(1-I22)</f>
        <v>15</v>
      </c>
      <c r="J23" s="52">
        <v>15</v>
      </c>
      <c r="K23" s="52">
        <v>15</v>
      </c>
      <c r="L23" s="52">
        <f t="shared" ref="L23" si="10">15*(1-L22)</f>
        <v>10.90909090909091</v>
      </c>
      <c r="M23" s="52">
        <v>15</v>
      </c>
    </row>
    <row r="24" spans="1:13">
      <c r="A24" s="75"/>
      <c r="B24" s="78"/>
      <c r="C24" s="48" t="s">
        <v>63</v>
      </c>
      <c r="D24" s="53" t="s">
        <v>79</v>
      </c>
      <c r="E24" s="54" t="s">
        <v>72</v>
      </c>
      <c r="F24" s="54" t="s">
        <v>72</v>
      </c>
      <c r="G24" s="54" t="s">
        <v>56</v>
      </c>
      <c r="H24" s="53" t="s">
        <v>71</v>
      </c>
      <c r="I24" s="53" t="s">
        <v>65</v>
      </c>
      <c r="J24" s="53" t="s">
        <v>58</v>
      </c>
      <c r="K24" s="54" t="s">
        <v>66</v>
      </c>
      <c r="L24" s="53" t="s">
        <v>77</v>
      </c>
      <c r="M24" s="54" t="s">
        <v>71</v>
      </c>
    </row>
    <row r="25" spans="1:13" ht="16" thickBot="1">
      <c r="A25" s="75"/>
      <c r="B25" s="79"/>
      <c r="C25" s="51" t="s">
        <v>62</v>
      </c>
      <c r="D25" s="52">
        <v>15</v>
      </c>
      <c r="E25" s="52">
        <v>15</v>
      </c>
      <c r="F25" s="52">
        <v>15</v>
      </c>
      <c r="G25" s="52">
        <v>15</v>
      </c>
      <c r="H25" s="52">
        <v>15</v>
      </c>
      <c r="I25" s="52">
        <v>15</v>
      </c>
      <c r="J25" s="52">
        <v>15</v>
      </c>
      <c r="K25" s="52">
        <v>15</v>
      </c>
      <c r="L25" s="52">
        <v>15</v>
      </c>
      <c r="M25" s="52">
        <v>15</v>
      </c>
    </row>
    <row r="26" spans="1:13" ht="16" thickBot="1">
      <c r="A26" s="76"/>
      <c r="B26" s="55" t="s">
        <v>67</v>
      </c>
      <c r="C26" s="56" t="s">
        <v>68</v>
      </c>
      <c r="D26" s="57">
        <f>SUM(D17,D19,D21,D23,D25)</f>
        <v>78.666666666666657</v>
      </c>
      <c r="E26" s="57">
        <f t="shared" ref="E26:M26" si="11">SUM(E17,E19,E21,E23,E25)</f>
        <v>78</v>
      </c>
      <c r="F26" s="57">
        <f>SUM(F17,F19,F21,F23,F25)</f>
        <v>70.375</v>
      </c>
      <c r="G26" s="57">
        <f t="shared" si="11"/>
        <v>74</v>
      </c>
      <c r="H26" s="57">
        <f t="shared" si="11"/>
        <v>74.666666666666671</v>
      </c>
      <c r="I26" s="57">
        <f t="shared" si="11"/>
        <v>75.166666666666657</v>
      </c>
      <c r="J26" s="57">
        <f t="shared" si="11"/>
        <v>75.333333333333329</v>
      </c>
      <c r="K26" s="57">
        <f t="shared" si="11"/>
        <v>66.666666666666657</v>
      </c>
      <c r="L26" s="57">
        <f t="shared" si="11"/>
        <v>63.652680652680644</v>
      </c>
      <c r="M26" s="57">
        <f t="shared" si="11"/>
        <v>67.333333333333343</v>
      </c>
    </row>
    <row r="27" spans="1:13" ht="16.5" customHeight="1">
      <c r="A27" s="74" t="s">
        <v>119</v>
      </c>
      <c r="B27" s="77" t="s">
        <v>48</v>
      </c>
      <c r="C27" s="48" t="s">
        <v>49</v>
      </c>
      <c r="D27" s="49">
        <v>15</v>
      </c>
      <c r="E27" s="50">
        <v>15</v>
      </c>
      <c r="F27" s="50">
        <v>12</v>
      </c>
      <c r="G27" s="50">
        <v>10</v>
      </c>
      <c r="H27" s="49">
        <v>13</v>
      </c>
      <c r="I27" s="49">
        <v>15</v>
      </c>
      <c r="J27" s="49">
        <v>10</v>
      </c>
      <c r="K27" s="50">
        <v>14</v>
      </c>
      <c r="L27" s="49">
        <v>12</v>
      </c>
      <c r="M27" s="50">
        <v>12</v>
      </c>
    </row>
    <row r="28" spans="1:13" ht="16" thickBot="1">
      <c r="A28" s="75"/>
      <c r="B28" s="78"/>
      <c r="C28" s="51" t="s">
        <v>50</v>
      </c>
      <c r="D28" s="52">
        <f>D27*2/3</f>
        <v>10</v>
      </c>
      <c r="E28" s="52">
        <f t="shared" ref="E28:M28" si="12">E27*2/3</f>
        <v>10</v>
      </c>
      <c r="F28" s="52">
        <f t="shared" si="12"/>
        <v>8</v>
      </c>
      <c r="G28" s="52">
        <f t="shared" si="12"/>
        <v>6.666666666666667</v>
      </c>
      <c r="H28" s="52">
        <f t="shared" si="12"/>
        <v>8.6666666666666661</v>
      </c>
      <c r="I28" s="52">
        <f t="shared" si="12"/>
        <v>10</v>
      </c>
      <c r="J28" s="52">
        <f t="shared" si="12"/>
        <v>6.666666666666667</v>
      </c>
      <c r="K28" s="52">
        <f t="shared" si="12"/>
        <v>9.3333333333333339</v>
      </c>
      <c r="L28" s="52">
        <f t="shared" si="12"/>
        <v>8</v>
      </c>
      <c r="M28" s="52">
        <f t="shared" si="12"/>
        <v>8</v>
      </c>
    </row>
    <row r="29" spans="1:13">
      <c r="A29" s="75"/>
      <c r="B29" s="78"/>
      <c r="C29" s="48" t="s">
        <v>51</v>
      </c>
      <c r="D29" s="49">
        <v>13</v>
      </c>
      <c r="E29" s="50">
        <v>14</v>
      </c>
      <c r="F29" s="50">
        <v>10</v>
      </c>
      <c r="G29" s="50">
        <v>12</v>
      </c>
      <c r="H29" s="49">
        <v>11</v>
      </c>
      <c r="I29" s="49">
        <v>12</v>
      </c>
      <c r="J29" s="49">
        <v>13</v>
      </c>
      <c r="K29" s="50">
        <v>11</v>
      </c>
      <c r="L29" s="49">
        <v>11</v>
      </c>
      <c r="M29" s="50">
        <v>9</v>
      </c>
    </row>
    <row r="30" spans="1:13" ht="16" thickBot="1">
      <c r="A30" s="75"/>
      <c r="B30" s="79"/>
      <c r="C30" s="51" t="s">
        <v>50</v>
      </c>
      <c r="D30" s="52">
        <f>D29*2/3</f>
        <v>8.6666666666666661</v>
      </c>
      <c r="E30" s="52">
        <f t="shared" ref="E30:M30" si="13">E29*2/3</f>
        <v>9.3333333333333339</v>
      </c>
      <c r="F30" s="52">
        <f t="shared" si="13"/>
        <v>6.666666666666667</v>
      </c>
      <c r="G30" s="52">
        <f t="shared" si="13"/>
        <v>8</v>
      </c>
      <c r="H30" s="52">
        <f t="shared" si="13"/>
        <v>7.333333333333333</v>
      </c>
      <c r="I30" s="52">
        <f t="shared" si="13"/>
        <v>8</v>
      </c>
      <c r="J30" s="52">
        <f t="shared" si="13"/>
        <v>8.6666666666666661</v>
      </c>
      <c r="K30" s="52">
        <f t="shared" si="13"/>
        <v>7.333333333333333</v>
      </c>
      <c r="L30" s="52">
        <f t="shared" si="13"/>
        <v>7.333333333333333</v>
      </c>
      <c r="M30" s="52">
        <f t="shared" si="13"/>
        <v>6</v>
      </c>
    </row>
    <row r="31" spans="1:13" ht="16.5" customHeight="1">
      <c r="A31" s="75"/>
      <c r="B31" s="77" t="s">
        <v>52</v>
      </c>
      <c r="C31" s="48" t="s">
        <v>53</v>
      </c>
      <c r="D31" s="53" t="s">
        <v>70</v>
      </c>
      <c r="E31" s="54" t="s">
        <v>72</v>
      </c>
      <c r="F31" s="54" t="s">
        <v>72</v>
      </c>
      <c r="G31" s="54" t="s">
        <v>56</v>
      </c>
      <c r="H31" s="53" t="s">
        <v>64</v>
      </c>
      <c r="I31" s="53" t="s">
        <v>75</v>
      </c>
      <c r="J31" s="53" t="s">
        <v>66</v>
      </c>
      <c r="K31" s="54">
        <v>0.22222222222222221</v>
      </c>
      <c r="L31" s="53">
        <v>1</v>
      </c>
      <c r="M31" s="54">
        <v>0.5</v>
      </c>
    </row>
    <row r="32" spans="1:13" ht="16" thickBot="1">
      <c r="A32" s="75"/>
      <c r="B32" s="79"/>
      <c r="C32" s="51" t="s">
        <v>59</v>
      </c>
      <c r="D32" s="52">
        <v>30</v>
      </c>
      <c r="E32" s="52">
        <v>30</v>
      </c>
      <c r="F32" s="52">
        <v>30</v>
      </c>
      <c r="G32" s="52">
        <v>30</v>
      </c>
      <c r="H32" s="52">
        <v>30</v>
      </c>
      <c r="I32" s="52">
        <v>30</v>
      </c>
      <c r="J32" s="52">
        <v>30</v>
      </c>
      <c r="K32" s="52">
        <f t="shared" ref="K32:M32" si="14">30*(1-K31)</f>
        <v>23.333333333333332</v>
      </c>
      <c r="L32" s="52">
        <f t="shared" si="14"/>
        <v>0</v>
      </c>
      <c r="M32" s="52">
        <f t="shared" si="14"/>
        <v>15</v>
      </c>
    </row>
    <row r="33" spans="1:13" ht="16.5" customHeight="1">
      <c r="A33" s="75"/>
      <c r="B33" s="77" t="s">
        <v>60</v>
      </c>
      <c r="C33" s="48" t="s">
        <v>61</v>
      </c>
      <c r="D33" s="54"/>
      <c r="E33" s="54"/>
      <c r="F33" s="54"/>
      <c r="G33" s="54"/>
      <c r="H33" s="54"/>
      <c r="I33" s="53"/>
      <c r="J33" s="54"/>
      <c r="K33" s="54"/>
      <c r="L33" s="54"/>
      <c r="M33" s="54"/>
    </row>
    <row r="34" spans="1:13" ht="16" thickBot="1">
      <c r="A34" s="75"/>
      <c r="B34" s="78"/>
      <c r="C34" s="51" t="s">
        <v>62</v>
      </c>
      <c r="D34" s="52">
        <v>15</v>
      </c>
      <c r="E34" s="52">
        <v>15</v>
      </c>
      <c r="F34" s="52">
        <v>15</v>
      </c>
      <c r="G34" s="52">
        <v>15</v>
      </c>
      <c r="H34" s="52">
        <v>15</v>
      </c>
      <c r="I34" s="52">
        <v>15</v>
      </c>
      <c r="J34" s="52">
        <v>15</v>
      </c>
      <c r="K34" s="52">
        <v>15</v>
      </c>
      <c r="L34" s="52">
        <f>15*(1-L33)</f>
        <v>15</v>
      </c>
      <c r="M34" s="52">
        <f t="shared" ref="M34" si="15">15*(1-M33)</f>
        <v>15</v>
      </c>
    </row>
    <row r="35" spans="1:13">
      <c r="A35" s="75"/>
      <c r="B35" s="78"/>
      <c r="C35" s="48" t="s">
        <v>63</v>
      </c>
      <c r="D35" s="53" t="s">
        <v>58</v>
      </c>
      <c r="E35" s="54" t="s">
        <v>72</v>
      </c>
      <c r="F35" s="54" t="s">
        <v>99</v>
      </c>
      <c r="G35" s="54" t="s">
        <v>56</v>
      </c>
      <c r="H35" s="53" t="s">
        <v>64</v>
      </c>
      <c r="I35" s="53" t="s">
        <v>75</v>
      </c>
      <c r="J35" s="53">
        <v>0.14285714285714285</v>
      </c>
      <c r="K35" s="54" t="s">
        <v>66</v>
      </c>
      <c r="L35" s="53">
        <v>9.0909090909090912E-2</v>
      </c>
      <c r="M35" s="54" t="s">
        <v>64</v>
      </c>
    </row>
    <row r="36" spans="1:13" ht="16" thickBot="1">
      <c r="A36" s="75"/>
      <c r="B36" s="79"/>
      <c r="C36" s="51" t="s">
        <v>62</v>
      </c>
      <c r="D36" s="52">
        <v>15</v>
      </c>
      <c r="E36" s="52">
        <v>15</v>
      </c>
      <c r="F36" s="52">
        <v>15</v>
      </c>
      <c r="G36" s="52">
        <v>15</v>
      </c>
      <c r="H36" s="52">
        <v>15</v>
      </c>
      <c r="I36" s="52">
        <v>15</v>
      </c>
      <c r="J36" s="52">
        <f t="shared" ref="J36:L36" si="16">15*(1-J35)</f>
        <v>12.857142857142858</v>
      </c>
      <c r="K36" s="52">
        <v>15</v>
      </c>
      <c r="L36" s="52">
        <f t="shared" si="16"/>
        <v>13.636363636363637</v>
      </c>
      <c r="M36" s="52">
        <v>15</v>
      </c>
    </row>
    <row r="37" spans="1:13" ht="16" thickBot="1">
      <c r="A37" s="76"/>
      <c r="B37" s="55" t="s">
        <v>67</v>
      </c>
      <c r="C37" s="56" t="s">
        <v>68</v>
      </c>
      <c r="D37" s="57">
        <f>SUM(D28,D30,D32,D34,D36)</f>
        <v>78.666666666666657</v>
      </c>
      <c r="E37" s="57">
        <f t="shared" ref="E37:M37" si="17">SUM(E28,E30,E32,E34,E36)</f>
        <v>79.333333333333343</v>
      </c>
      <c r="F37" s="57">
        <f t="shared" si="17"/>
        <v>74.666666666666671</v>
      </c>
      <c r="G37" s="57">
        <f t="shared" si="17"/>
        <v>74.666666666666671</v>
      </c>
      <c r="H37" s="57">
        <f t="shared" si="17"/>
        <v>76</v>
      </c>
      <c r="I37" s="57">
        <f t="shared" si="17"/>
        <v>78</v>
      </c>
      <c r="J37" s="57">
        <f t="shared" si="17"/>
        <v>73.19047619047619</v>
      </c>
      <c r="K37" s="57">
        <f t="shared" si="17"/>
        <v>70</v>
      </c>
      <c r="L37" s="57">
        <f t="shared" si="17"/>
        <v>43.969696969696969</v>
      </c>
      <c r="M37" s="57">
        <f t="shared" si="17"/>
        <v>59</v>
      </c>
    </row>
    <row r="38" spans="1:13" ht="15.75" customHeight="1" thickBot="1">
      <c r="A38" s="74" t="s">
        <v>34</v>
      </c>
      <c r="B38" s="59" t="s">
        <v>35</v>
      </c>
      <c r="C38" s="60" t="s">
        <v>76</v>
      </c>
      <c r="D38" s="61">
        <f>SUM(D37,D26,D15)</f>
        <v>235.33333333333331</v>
      </c>
      <c r="E38" s="61">
        <f t="shared" ref="E38:M38" si="18">SUM(E37,E26,E15)</f>
        <v>235.16666666666669</v>
      </c>
      <c r="F38" s="61">
        <f t="shared" si="18"/>
        <v>219.40196078431376</v>
      </c>
      <c r="G38" s="61">
        <f t="shared" si="18"/>
        <v>224</v>
      </c>
      <c r="H38" s="61">
        <f t="shared" si="18"/>
        <v>225.33333333333337</v>
      </c>
      <c r="I38" s="61">
        <f t="shared" si="18"/>
        <v>225</v>
      </c>
      <c r="J38" s="61">
        <f t="shared" si="18"/>
        <v>223.85714285714283</v>
      </c>
      <c r="K38" s="61">
        <f t="shared" si="18"/>
        <v>207.58333333333331</v>
      </c>
      <c r="L38" s="61">
        <f t="shared" si="18"/>
        <v>172.28904428904428</v>
      </c>
      <c r="M38" s="61">
        <f t="shared" si="18"/>
        <v>202.33333333333334</v>
      </c>
    </row>
    <row r="39" spans="1:13" ht="18" thickBot="1">
      <c r="A39" s="76"/>
      <c r="B39" s="59" t="s">
        <v>37</v>
      </c>
      <c r="C39" s="62" t="s">
        <v>37</v>
      </c>
      <c r="D39" s="63">
        <v>1</v>
      </c>
      <c r="E39" s="64">
        <v>2</v>
      </c>
      <c r="F39" s="64">
        <v>7</v>
      </c>
      <c r="G39" s="64">
        <v>5</v>
      </c>
      <c r="H39" s="63">
        <v>3</v>
      </c>
      <c r="I39" s="63">
        <v>4</v>
      </c>
      <c r="J39" s="63">
        <v>6</v>
      </c>
      <c r="K39" s="64">
        <v>8</v>
      </c>
      <c r="L39" s="63">
        <v>10</v>
      </c>
      <c r="M39" s="64">
        <v>9</v>
      </c>
    </row>
    <row r="42" spans="1:13" ht="16.5" customHeight="1"/>
    <row r="44" spans="1:13" ht="16.5" customHeight="1"/>
    <row r="49" ht="21.75" customHeight="1"/>
  </sheetData>
  <mergeCells count="27">
    <mergeCell ref="A1:M1"/>
    <mergeCell ref="A2:M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5:A15"/>
    <mergeCell ref="B5:B8"/>
    <mergeCell ref="B9:B10"/>
    <mergeCell ref="B11:B14"/>
    <mergeCell ref="A16:A26"/>
    <mergeCell ref="B16:B19"/>
    <mergeCell ref="B20:B21"/>
    <mergeCell ref="B22:B25"/>
    <mergeCell ref="A27:A37"/>
    <mergeCell ref="B27:B30"/>
    <mergeCell ref="B31:B32"/>
    <mergeCell ref="B33:B36"/>
    <mergeCell ref="A38:A39"/>
  </mergeCells>
  <phoneticPr fontId="1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38AB8-DCE2-47E2-96E5-9DB3E0EDCFC3}">
  <dimension ref="A1:M55"/>
  <sheetViews>
    <sheetView workbookViewId="0">
      <selection activeCell="A2" sqref="A2:M2"/>
    </sheetView>
  </sheetViews>
  <sheetFormatPr defaultRowHeight="15.5"/>
  <cols>
    <col min="1" max="1" width="8.6640625" style="45"/>
    <col min="2" max="2" width="10.5" style="45" customWidth="1"/>
    <col min="3" max="3" width="16.58203125" style="45" customWidth="1"/>
    <col min="4" max="16384" width="8.6640625" style="45"/>
  </cols>
  <sheetData>
    <row r="1" spans="1:13" ht="19.5">
      <c r="A1" s="82" t="s">
        <v>40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7.5" thickBot="1">
      <c r="A2" s="83" t="s">
        <v>120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6.5" customHeight="1">
      <c r="A3" s="84" t="s">
        <v>15</v>
      </c>
      <c r="B3" s="86" t="s">
        <v>41</v>
      </c>
      <c r="C3" s="46" t="s">
        <v>42</v>
      </c>
      <c r="D3" s="80" t="s">
        <v>17</v>
      </c>
      <c r="E3" s="88" t="s">
        <v>18</v>
      </c>
      <c r="F3" s="90" t="s">
        <v>43</v>
      </c>
      <c r="G3" s="90" t="s">
        <v>44</v>
      </c>
      <c r="H3" s="91" t="s">
        <v>45</v>
      </c>
      <c r="I3" s="91" t="s">
        <v>46</v>
      </c>
      <c r="J3" s="80" t="s">
        <v>19</v>
      </c>
      <c r="K3" s="90" t="s">
        <v>94</v>
      </c>
      <c r="L3" s="91" t="s">
        <v>95</v>
      </c>
      <c r="M3" s="90" t="s">
        <v>96</v>
      </c>
    </row>
    <row r="4" spans="1:13" ht="33" customHeight="1" thickBot="1">
      <c r="A4" s="85"/>
      <c r="B4" s="87"/>
      <c r="C4" s="47" t="s">
        <v>47</v>
      </c>
      <c r="D4" s="81"/>
      <c r="E4" s="89"/>
      <c r="F4" s="89"/>
      <c r="G4" s="89"/>
      <c r="H4" s="81"/>
      <c r="I4" s="81"/>
      <c r="J4" s="81"/>
      <c r="K4" s="89"/>
      <c r="L4" s="81"/>
      <c r="M4" s="89"/>
    </row>
    <row r="5" spans="1:13" ht="16.5" customHeight="1">
      <c r="A5" s="74" t="s">
        <v>111</v>
      </c>
      <c r="B5" s="77" t="s">
        <v>48</v>
      </c>
      <c r="C5" s="48" t="s">
        <v>49</v>
      </c>
      <c r="D5" s="49">
        <v>8</v>
      </c>
      <c r="E5" s="50">
        <v>8</v>
      </c>
      <c r="F5" s="50">
        <v>8</v>
      </c>
      <c r="G5" s="50">
        <v>10</v>
      </c>
      <c r="H5" s="49">
        <v>10</v>
      </c>
      <c r="I5" s="49">
        <v>8</v>
      </c>
      <c r="J5" s="49">
        <v>8</v>
      </c>
      <c r="K5" s="50">
        <v>8</v>
      </c>
      <c r="L5" s="49">
        <v>8</v>
      </c>
      <c r="M5" s="50">
        <v>8</v>
      </c>
    </row>
    <row r="6" spans="1:13" ht="16" thickBot="1">
      <c r="A6" s="75"/>
      <c r="B6" s="78"/>
      <c r="C6" s="51" t="s">
        <v>50</v>
      </c>
      <c r="D6" s="52">
        <f>D5*2/3</f>
        <v>5.333333333333333</v>
      </c>
      <c r="E6" s="52">
        <f t="shared" ref="E6:M6" si="0">E5*2/3</f>
        <v>5.333333333333333</v>
      </c>
      <c r="F6" s="52">
        <f t="shared" si="0"/>
        <v>5.333333333333333</v>
      </c>
      <c r="G6" s="52">
        <f t="shared" si="0"/>
        <v>6.666666666666667</v>
      </c>
      <c r="H6" s="52">
        <f t="shared" si="0"/>
        <v>6.666666666666667</v>
      </c>
      <c r="I6" s="52">
        <f t="shared" si="0"/>
        <v>5.333333333333333</v>
      </c>
      <c r="J6" s="52">
        <f t="shared" si="0"/>
        <v>5.333333333333333</v>
      </c>
      <c r="K6" s="52">
        <f t="shared" si="0"/>
        <v>5.333333333333333</v>
      </c>
      <c r="L6" s="52">
        <f t="shared" si="0"/>
        <v>5.333333333333333</v>
      </c>
      <c r="M6" s="52">
        <f t="shared" si="0"/>
        <v>5.333333333333333</v>
      </c>
    </row>
    <row r="7" spans="1:13">
      <c r="A7" s="75"/>
      <c r="B7" s="78"/>
      <c r="C7" s="48" t="s">
        <v>51</v>
      </c>
      <c r="D7" s="49">
        <v>17</v>
      </c>
      <c r="E7" s="50">
        <v>18</v>
      </c>
      <c r="F7" s="50">
        <v>17</v>
      </c>
      <c r="G7" s="50">
        <v>11</v>
      </c>
      <c r="H7" s="49">
        <v>12</v>
      </c>
      <c r="I7" s="49">
        <v>20</v>
      </c>
      <c r="J7" s="49">
        <v>15</v>
      </c>
      <c r="K7" s="50">
        <v>17</v>
      </c>
      <c r="L7" s="49">
        <v>17</v>
      </c>
      <c r="M7" s="50">
        <v>16</v>
      </c>
    </row>
    <row r="8" spans="1:13" ht="16" thickBot="1">
      <c r="A8" s="75"/>
      <c r="B8" s="79"/>
      <c r="C8" s="51" t="s">
        <v>50</v>
      </c>
      <c r="D8" s="52">
        <f>D7*2/3</f>
        <v>11.333333333333334</v>
      </c>
      <c r="E8" s="52">
        <f t="shared" ref="E8:M8" si="1">E7*2/3</f>
        <v>12</v>
      </c>
      <c r="F8" s="52">
        <f t="shared" si="1"/>
        <v>11.333333333333334</v>
      </c>
      <c r="G8" s="52">
        <f t="shared" si="1"/>
        <v>7.333333333333333</v>
      </c>
      <c r="H8" s="52">
        <f t="shared" si="1"/>
        <v>8</v>
      </c>
      <c r="I8" s="52">
        <f t="shared" si="1"/>
        <v>13.333333333333334</v>
      </c>
      <c r="J8" s="52">
        <f t="shared" si="1"/>
        <v>10</v>
      </c>
      <c r="K8" s="52">
        <f t="shared" si="1"/>
        <v>11.333333333333334</v>
      </c>
      <c r="L8" s="52">
        <f t="shared" si="1"/>
        <v>11.333333333333334</v>
      </c>
      <c r="M8" s="52">
        <f t="shared" si="1"/>
        <v>10.666666666666666</v>
      </c>
    </row>
    <row r="9" spans="1:13" ht="16.5" customHeight="1">
      <c r="A9" s="75"/>
      <c r="B9" s="77" t="s">
        <v>52</v>
      </c>
      <c r="C9" s="48" t="s">
        <v>53</v>
      </c>
      <c r="D9" s="53" t="s">
        <v>79</v>
      </c>
      <c r="E9" s="54" t="s">
        <v>112</v>
      </c>
      <c r="F9" s="54">
        <v>0.1875</v>
      </c>
      <c r="G9" s="54" t="s">
        <v>64</v>
      </c>
      <c r="H9" s="53" t="s">
        <v>64</v>
      </c>
      <c r="I9" s="53">
        <v>0.21052631578947367</v>
      </c>
      <c r="J9" s="54" t="s">
        <v>58</v>
      </c>
      <c r="K9" s="54">
        <v>0.2857142857142857</v>
      </c>
      <c r="L9" s="53">
        <v>0.27272727272727271</v>
      </c>
      <c r="M9" s="54">
        <v>0.75</v>
      </c>
    </row>
    <row r="10" spans="1:13" ht="27.75" customHeight="1" thickBot="1">
      <c r="A10" s="75"/>
      <c r="B10" s="79"/>
      <c r="C10" s="51" t="s">
        <v>59</v>
      </c>
      <c r="D10" s="52">
        <v>30</v>
      </c>
      <c r="E10" s="52">
        <v>30</v>
      </c>
      <c r="F10" s="52">
        <f t="shared" ref="F10" si="2">30*(1-F9)</f>
        <v>24.375</v>
      </c>
      <c r="G10" s="52">
        <v>30</v>
      </c>
      <c r="H10" s="52">
        <v>30</v>
      </c>
      <c r="I10" s="52">
        <f t="shared" ref="I10" si="3">30*(1-I9)</f>
        <v>23.684210526315791</v>
      </c>
      <c r="J10" s="52">
        <v>30</v>
      </c>
      <c r="K10" s="52">
        <f t="shared" ref="K10:M10" si="4">30*(1-K9)</f>
        <v>21.428571428571431</v>
      </c>
      <c r="L10" s="52">
        <f t="shared" si="4"/>
        <v>21.81818181818182</v>
      </c>
      <c r="M10" s="52">
        <f t="shared" si="4"/>
        <v>7.5</v>
      </c>
    </row>
    <row r="11" spans="1:13" ht="16.5" customHeight="1">
      <c r="A11" s="75"/>
      <c r="B11" s="77" t="s">
        <v>60</v>
      </c>
      <c r="C11" s="48" t="s">
        <v>61</v>
      </c>
      <c r="D11" s="53">
        <v>0.125</v>
      </c>
      <c r="E11" s="54">
        <v>0.1875</v>
      </c>
      <c r="F11" s="54">
        <v>0.15384615384615385</v>
      </c>
      <c r="G11" s="54" t="s">
        <v>102</v>
      </c>
      <c r="H11" s="53">
        <v>0.33333333333333331</v>
      </c>
      <c r="I11" s="53">
        <v>0.14285714285714285</v>
      </c>
      <c r="J11" s="53">
        <v>0.1111111111111111</v>
      </c>
      <c r="K11" s="54" t="s">
        <v>74</v>
      </c>
      <c r="L11" s="53">
        <v>0.25</v>
      </c>
      <c r="M11" s="54">
        <v>0.33333333333333331</v>
      </c>
    </row>
    <row r="12" spans="1:13" ht="16" thickBot="1">
      <c r="A12" s="75"/>
      <c r="B12" s="78"/>
      <c r="C12" s="51" t="s">
        <v>62</v>
      </c>
      <c r="D12" s="52">
        <f>15*(1-D11)</f>
        <v>13.125</v>
      </c>
      <c r="E12" s="52">
        <f>15*(1-E11)</f>
        <v>12.1875</v>
      </c>
      <c r="F12" s="52">
        <f>15*(1-F11)</f>
        <v>12.692307692307692</v>
      </c>
      <c r="G12" s="52">
        <v>15</v>
      </c>
      <c r="H12" s="52">
        <f>15*(1-H11)</f>
        <v>10.000000000000002</v>
      </c>
      <c r="I12" s="52">
        <f>15*(1-I11)</f>
        <v>12.857142857142858</v>
      </c>
      <c r="J12" s="52">
        <f>15*(1-J11)</f>
        <v>13.333333333333332</v>
      </c>
      <c r="K12" s="52">
        <v>15</v>
      </c>
      <c r="L12" s="52">
        <f>15*(1-L11)</f>
        <v>11.25</v>
      </c>
      <c r="M12" s="52">
        <f>15*(1-M11)</f>
        <v>10.000000000000002</v>
      </c>
    </row>
    <row r="13" spans="1:13">
      <c r="A13" s="75"/>
      <c r="B13" s="78"/>
      <c r="C13" s="48" t="s">
        <v>63</v>
      </c>
      <c r="D13" s="53" t="s">
        <v>79</v>
      </c>
      <c r="E13" s="54">
        <v>0.15</v>
      </c>
      <c r="F13" s="54">
        <v>0.33333333333333331</v>
      </c>
      <c r="G13" s="54" t="s">
        <v>74</v>
      </c>
      <c r="H13" s="53" t="s">
        <v>74</v>
      </c>
      <c r="I13" s="53" t="s">
        <v>80</v>
      </c>
      <c r="J13" s="53">
        <v>0.3</v>
      </c>
      <c r="K13" s="54" t="s">
        <v>97</v>
      </c>
      <c r="L13" s="53" t="s">
        <v>66</v>
      </c>
      <c r="M13" s="54" t="s">
        <v>64</v>
      </c>
    </row>
    <row r="14" spans="1:13" ht="16" thickBot="1">
      <c r="A14" s="75"/>
      <c r="B14" s="79"/>
      <c r="C14" s="51" t="s">
        <v>62</v>
      </c>
      <c r="D14" s="52">
        <v>15</v>
      </c>
      <c r="E14" s="52">
        <f>15*(1-E13)</f>
        <v>12.75</v>
      </c>
      <c r="F14" s="52">
        <f>15*(1-F13)</f>
        <v>10.000000000000002</v>
      </c>
      <c r="G14" s="52">
        <v>15</v>
      </c>
      <c r="H14" s="52">
        <v>15</v>
      </c>
      <c r="I14" s="52">
        <v>15</v>
      </c>
      <c r="J14" s="52">
        <f>15*(1-J13)</f>
        <v>10.5</v>
      </c>
      <c r="K14" s="52">
        <v>15</v>
      </c>
      <c r="L14" s="52">
        <v>15</v>
      </c>
      <c r="M14" s="52">
        <v>15</v>
      </c>
    </row>
    <row r="15" spans="1:13" ht="16" thickBot="1">
      <c r="A15" s="76"/>
      <c r="B15" s="55" t="s">
        <v>67</v>
      </c>
      <c r="C15" s="56" t="s">
        <v>68</v>
      </c>
      <c r="D15" s="57">
        <f>SUM(D6,D8,D10,D12,D14)</f>
        <v>74.791666666666671</v>
      </c>
      <c r="E15" s="57">
        <f t="shared" ref="E15:M15" si="5">SUM(E6,E8,E10,E12,E14)</f>
        <v>72.270833333333329</v>
      </c>
      <c r="F15" s="57">
        <f t="shared" si="5"/>
        <v>63.733974358974365</v>
      </c>
      <c r="G15" s="57">
        <f t="shared" si="5"/>
        <v>74</v>
      </c>
      <c r="H15" s="57">
        <f t="shared" si="5"/>
        <v>69.666666666666671</v>
      </c>
      <c r="I15" s="57">
        <f t="shared" si="5"/>
        <v>70.208020050125313</v>
      </c>
      <c r="J15" s="57">
        <f t="shared" si="5"/>
        <v>69.166666666666657</v>
      </c>
      <c r="K15" s="57">
        <f t="shared" si="5"/>
        <v>68.095238095238102</v>
      </c>
      <c r="L15" s="57">
        <f t="shared" si="5"/>
        <v>64.734848484848484</v>
      </c>
      <c r="M15" s="57">
        <f t="shared" si="5"/>
        <v>48.5</v>
      </c>
    </row>
    <row r="16" spans="1:13" ht="16.5" customHeight="1">
      <c r="A16" s="74" t="s">
        <v>113</v>
      </c>
      <c r="B16" s="77" t="s">
        <v>48</v>
      </c>
      <c r="C16" s="48" t="s">
        <v>49</v>
      </c>
      <c r="D16" s="49">
        <v>8</v>
      </c>
      <c r="E16" s="50">
        <v>7</v>
      </c>
      <c r="F16" s="50">
        <v>7</v>
      </c>
      <c r="G16" s="50">
        <v>8</v>
      </c>
      <c r="H16" s="49">
        <v>3</v>
      </c>
      <c r="I16" s="49">
        <v>8</v>
      </c>
      <c r="J16" s="49">
        <v>8</v>
      </c>
      <c r="K16" s="50">
        <v>8</v>
      </c>
      <c r="L16" s="49">
        <v>8</v>
      </c>
      <c r="M16" s="50">
        <v>7</v>
      </c>
    </row>
    <row r="17" spans="1:13" ht="16" thickBot="1">
      <c r="A17" s="75"/>
      <c r="B17" s="78"/>
      <c r="C17" s="51" t="s">
        <v>50</v>
      </c>
      <c r="D17" s="52">
        <f>D16*2/3</f>
        <v>5.333333333333333</v>
      </c>
      <c r="E17" s="52">
        <f t="shared" ref="E17:M17" si="6">E16*2/3</f>
        <v>4.666666666666667</v>
      </c>
      <c r="F17" s="52">
        <f t="shared" si="6"/>
        <v>4.666666666666667</v>
      </c>
      <c r="G17" s="52">
        <f t="shared" si="6"/>
        <v>5.333333333333333</v>
      </c>
      <c r="H17" s="52">
        <f t="shared" si="6"/>
        <v>2</v>
      </c>
      <c r="I17" s="52">
        <f t="shared" si="6"/>
        <v>5.333333333333333</v>
      </c>
      <c r="J17" s="52">
        <f t="shared" si="6"/>
        <v>5.333333333333333</v>
      </c>
      <c r="K17" s="52">
        <f t="shared" si="6"/>
        <v>5.333333333333333</v>
      </c>
      <c r="L17" s="52">
        <f t="shared" si="6"/>
        <v>5.333333333333333</v>
      </c>
      <c r="M17" s="52">
        <f t="shared" si="6"/>
        <v>4.666666666666667</v>
      </c>
    </row>
    <row r="18" spans="1:13">
      <c r="A18" s="75"/>
      <c r="B18" s="78"/>
      <c r="C18" s="48" t="s">
        <v>51</v>
      </c>
      <c r="D18" s="49">
        <v>20</v>
      </c>
      <c r="E18" s="50">
        <v>19</v>
      </c>
      <c r="F18" s="50">
        <v>17</v>
      </c>
      <c r="G18" s="50">
        <v>13</v>
      </c>
      <c r="H18" s="49">
        <v>27</v>
      </c>
      <c r="I18" s="49">
        <v>17</v>
      </c>
      <c r="J18" s="49">
        <v>14</v>
      </c>
      <c r="K18" s="50">
        <v>15</v>
      </c>
      <c r="L18" s="49">
        <v>14</v>
      </c>
      <c r="M18" s="50">
        <v>13</v>
      </c>
    </row>
    <row r="19" spans="1:13" ht="16" thickBot="1">
      <c r="A19" s="75"/>
      <c r="B19" s="79"/>
      <c r="C19" s="51" t="s">
        <v>50</v>
      </c>
      <c r="D19" s="52">
        <f>D18*2/3</f>
        <v>13.333333333333334</v>
      </c>
      <c r="E19" s="52">
        <f t="shared" ref="E19:M19" si="7">E18*2/3</f>
        <v>12.666666666666666</v>
      </c>
      <c r="F19" s="52">
        <f t="shared" si="7"/>
        <v>11.333333333333334</v>
      </c>
      <c r="G19" s="52">
        <f t="shared" si="7"/>
        <v>8.6666666666666661</v>
      </c>
      <c r="H19" s="52">
        <f t="shared" si="7"/>
        <v>18</v>
      </c>
      <c r="I19" s="52">
        <f t="shared" si="7"/>
        <v>11.333333333333334</v>
      </c>
      <c r="J19" s="52">
        <f t="shared" si="7"/>
        <v>9.3333333333333339</v>
      </c>
      <c r="K19" s="52">
        <f t="shared" si="7"/>
        <v>10</v>
      </c>
      <c r="L19" s="52">
        <f t="shared" si="7"/>
        <v>9.3333333333333339</v>
      </c>
      <c r="M19" s="52">
        <f t="shared" si="7"/>
        <v>8.6666666666666661</v>
      </c>
    </row>
    <row r="20" spans="1:13" ht="16.5" customHeight="1">
      <c r="A20" s="75"/>
      <c r="B20" s="77" t="s">
        <v>52</v>
      </c>
      <c r="C20" s="48" t="s">
        <v>53</v>
      </c>
      <c r="D20" s="54" t="s">
        <v>58</v>
      </c>
      <c r="E20" s="54" t="s">
        <v>98</v>
      </c>
      <c r="F20" s="54">
        <v>0.1875</v>
      </c>
      <c r="G20" s="54" t="s">
        <v>74</v>
      </c>
      <c r="H20" s="53" t="s">
        <v>64</v>
      </c>
      <c r="I20" s="53">
        <v>0.11764705882352941</v>
      </c>
      <c r="J20" s="53" t="s">
        <v>58</v>
      </c>
      <c r="K20" s="54">
        <v>0.125</v>
      </c>
      <c r="L20" s="53">
        <v>0.18181818181818182</v>
      </c>
      <c r="M20" s="54">
        <v>0.5</v>
      </c>
    </row>
    <row r="21" spans="1:13" ht="28.5" customHeight="1" thickBot="1">
      <c r="A21" s="75"/>
      <c r="B21" s="79"/>
      <c r="C21" s="51" t="s">
        <v>59</v>
      </c>
      <c r="D21" s="52">
        <v>30</v>
      </c>
      <c r="E21" s="52">
        <v>30</v>
      </c>
      <c r="F21" s="52">
        <f t="shared" ref="F21" si="8">30*(1-F20)</f>
        <v>24.375</v>
      </c>
      <c r="G21" s="52">
        <v>30</v>
      </c>
      <c r="H21" s="52">
        <v>30</v>
      </c>
      <c r="I21" s="52">
        <f t="shared" ref="I21" si="9">30*(1-I20)</f>
        <v>26.470588235294116</v>
      </c>
      <c r="J21" s="52">
        <v>30</v>
      </c>
      <c r="K21" s="52">
        <f t="shared" ref="K21:M21" si="10">30*(1-K20)</f>
        <v>26.25</v>
      </c>
      <c r="L21" s="52">
        <f t="shared" si="10"/>
        <v>24.545454545454543</v>
      </c>
      <c r="M21" s="52">
        <f t="shared" si="10"/>
        <v>15</v>
      </c>
    </row>
    <row r="22" spans="1:13" ht="16.5" customHeight="1">
      <c r="A22" s="75"/>
      <c r="B22" s="77" t="s">
        <v>60</v>
      </c>
      <c r="C22" s="48" t="s">
        <v>61</v>
      </c>
      <c r="D22" s="53" t="s">
        <v>58</v>
      </c>
      <c r="E22" s="54">
        <v>0.1111111111111111</v>
      </c>
      <c r="F22" s="54" t="s">
        <v>72</v>
      </c>
      <c r="G22" s="54" t="s">
        <v>74</v>
      </c>
      <c r="H22" s="53"/>
      <c r="I22" s="53" t="s">
        <v>75</v>
      </c>
      <c r="J22" s="53">
        <v>0.1111111111111111</v>
      </c>
      <c r="K22" s="54">
        <v>0.14285714285714285</v>
      </c>
      <c r="L22" s="53" t="s">
        <v>97</v>
      </c>
      <c r="M22" s="54">
        <v>0.25</v>
      </c>
    </row>
    <row r="23" spans="1:13" ht="16" thickBot="1">
      <c r="A23" s="75"/>
      <c r="B23" s="78"/>
      <c r="C23" s="51" t="s">
        <v>62</v>
      </c>
      <c r="D23" s="52">
        <v>15</v>
      </c>
      <c r="E23" s="52">
        <f>15*(1-E22)</f>
        <v>13.333333333333332</v>
      </c>
      <c r="F23" s="52">
        <v>15</v>
      </c>
      <c r="G23" s="52">
        <v>15</v>
      </c>
      <c r="H23" s="52">
        <v>15</v>
      </c>
      <c r="I23" s="52">
        <v>15</v>
      </c>
      <c r="J23" s="52">
        <f>15*(1-J22)</f>
        <v>13.333333333333332</v>
      </c>
      <c r="K23" s="52">
        <f>15*(1-K22)</f>
        <v>12.857142857142858</v>
      </c>
      <c r="L23" s="52">
        <v>15</v>
      </c>
      <c r="M23" s="52">
        <f>15*(1-M22)</f>
        <v>11.25</v>
      </c>
    </row>
    <row r="24" spans="1:13">
      <c r="A24" s="75"/>
      <c r="B24" s="78"/>
      <c r="C24" s="48" t="s">
        <v>63</v>
      </c>
      <c r="D24" s="53" t="s">
        <v>58</v>
      </c>
      <c r="E24" s="54" t="s">
        <v>98</v>
      </c>
      <c r="F24" s="54" t="s">
        <v>80</v>
      </c>
      <c r="G24" s="54" t="s">
        <v>74</v>
      </c>
      <c r="H24" s="53" t="s">
        <v>71</v>
      </c>
      <c r="I24" s="53" t="s">
        <v>75</v>
      </c>
      <c r="J24" s="53" t="s">
        <v>58</v>
      </c>
      <c r="K24" s="54" t="s">
        <v>97</v>
      </c>
      <c r="L24" s="53" t="s">
        <v>56</v>
      </c>
      <c r="M24" s="54" t="s">
        <v>64</v>
      </c>
    </row>
    <row r="25" spans="1:13" ht="16" thickBot="1">
      <c r="A25" s="75"/>
      <c r="B25" s="79"/>
      <c r="C25" s="51" t="s">
        <v>62</v>
      </c>
      <c r="D25" s="52">
        <v>15</v>
      </c>
      <c r="E25" s="52">
        <v>15</v>
      </c>
      <c r="F25" s="52">
        <v>15</v>
      </c>
      <c r="G25" s="52">
        <v>15</v>
      </c>
      <c r="H25" s="52">
        <v>15</v>
      </c>
      <c r="I25" s="52">
        <v>15</v>
      </c>
      <c r="J25" s="52">
        <v>15</v>
      </c>
      <c r="K25" s="52">
        <v>15</v>
      </c>
      <c r="L25" s="52">
        <v>15</v>
      </c>
      <c r="M25" s="52">
        <v>15</v>
      </c>
    </row>
    <row r="26" spans="1:13" ht="16" thickBot="1">
      <c r="A26" s="76"/>
      <c r="B26" s="55" t="s">
        <v>67</v>
      </c>
      <c r="C26" s="56" t="s">
        <v>68</v>
      </c>
      <c r="D26" s="57">
        <f>SUM(D17,D19,D21,D23,D25)</f>
        <v>78.666666666666671</v>
      </c>
      <c r="E26" s="57">
        <f t="shared" ref="E26:M26" si="11">SUM(E17,E19,E21,E23,E25)</f>
        <v>75.666666666666657</v>
      </c>
      <c r="F26" s="57">
        <f>SUM(F17,F19,F21,F23,F25)</f>
        <v>70.375</v>
      </c>
      <c r="G26" s="57">
        <f t="shared" si="11"/>
        <v>74</v>
      </c>
      <c r="H26" s="57">
        <f t="shared" si="11"/>
        <v>80</v>
      </c>
      <c r="I26" s="57">
        <f t="shared" si="11"/>
        <v>73.137254901960787</v>
      </c>
      <c r="J26" s="57">
        <f t="shared" si="11"/>
        <v>73</v>
      </c>
      <c r="K26" s="57">
        <f t="shared" si="11"/>
        <v>69.44047619047619</v>
      </c>
      <c r="L26" s="57">
        <f t="shared" si="11"/>
        <v>69.212121212121218</v>
      </c>
      <c r="M26" s="57">
        <f t="shared" si="11"/>
        <v>54.583333333333329</v>
      </c>
    </row>
    <row r="27" spans="1:13" ht="16.5" customHeight="1">
      <c r="A27" s="74" t="s">
        <v>114</v>
      </c>
      <c r="B27" s="77" t="s">
        <v>48</v>
      </c>
      <c r="C27" s="48" t="s">
        <v>49</v>
      </c>
      <c r="D27" s="49">
        <v>7</v>
      </c>
      <c r="E27" s="50">
        <v>7</v>
      </c>
      <c r="F27" s="50">
        <v>6</v>
      </c>
      <c r="G27" s="50">
        <v>8</v>
      </c>
      <c r="H27" s="49">
        <v>7</v>
      </c>
      <c r="I27" s="49">
        <v>6</v>
      </c>
      <c r="J27" s="49">
        <v>8</v>
      </c>
      <c r="K27" s="50">
        <v>8</v>
      </c>
      <c r="L27" s="49">
        <v>8</v>
      </c>
      <c r="M27" s="50">
        <v>8</v>
      </c>
    </row>
    <row r="28" spans="1:13" ht="16" thickBot="1">
      <c r="A28" s="75"/>
      <c r="B28" s="78"/>
      <c r="C28" s="51" t="s">
        <v>50</v>
      </c>
      <c r="D28" s="52">
        <f>D27*2/3</f>
        <v>4.666666666666667</v>
      </c>
      <c r="E28" s="52">
        <f t="shared" ref="E28:M28" si="12">E27*2/3</f>
        <v>4.666666666666667</v>
      </c>
      <c r="F28" s="52">
        <f t="shared" si="12"/>
        <v>4</v>
      </c>
      <c r="G28" s="52">
        <f t="shared" si="12"/>
        <v>5.333333333333333</v>
      </c>
      <c r="H28" s="52">
        <f t="shared" si="12"/>
        <v>4.666666666666667</v>
      </c>
      <c r="I28" s="52">
        <f t="shared" si="12"/>
        <v>4</v>
      </c>
      <c r="J28" s="52">
        <f t="shared" si="12"/>
        <v>5.333333333333333</v>
      </c>
      <c r="K28" s="52">
        <f t="shared" si="12"/>
        <v>5.333333333333333</v>
      </c>
      <c r="L28" s="52">
        <f t="shared" si="12"/>
        <v>5.333333333333333</v>
      </c>
      <c r="M28" s="52">
        <f t="shared" si="12"/>
        <v>5.333333333333333</v>
      </c>
    </row>
    <row r="29" spans="1:13">
      <c r="A29" s="75"/>
      <c r="B29" s="78"/>
      <c r="C29" s="48" t="s">
        <v>51</v>
      </c>
      <c r="D29" s="49">
        <v>17</v>
      </c>
      <c r="E29" s="50">
        <v>17</v>
      </c>
      <c r="F29" s="50">
        <v>16</v>
      </c>
      <c r="G29" s="50">
        <v>18</v>
      </c>
      <c r="H29" s="49">
        <v>17</v>
      </c>
      <c r="I29" s="49">
        <v>16</v>
      </c>
      <c r="J29" s="49">
        <v>18</v>
      </c>
      <c r="K29" s="50">
        <v>18</v>
      </c>
      <c r="L29" s="49">
        <v>18</v>
      </c>
      <c r="M29" s="50">
        <v>18</v>
      </c>
    </row>
    <row r="30" spans="1:13" ht="16" thickBot="1">
      <c r="A30" s="75"/>
      <c r="B30" s="79"/>
      <c r="C30" s="51" t="s">
        <v>50</v>
      </c>
      <c r="D30" s="52">
        <f>D29*2/3</f>
        <v>11.333333333333334</v>
      </c>
      <c r="E30" s="52">
        <f t="shared" ref="E30:M30" si="13">E29*2/3</f>
        <v>11.333333333333334</v>
      </c>
      <c r="F30" s="52">
        <f t="shared" si="13"/>
        <v>10.666666666666666</v>
      </c>
      <c r="G30" s="52">
        <f t="shared" si="13"/>
        <v>12</v>
      </c>
      <c r="H30" s="52">
        <f t="shared" si="13"/>
        <v>11.333333333333334</v>
      </c>
      <c r="I30" s="52">
        <f t="shared" si="13"/>
        <v>10.666666666666666</v>
      </c>
      <c r="J30" s="52">
        <f t="shared" si="13"/>
        <v>12</v>
      </c>
      <c r="K30" s="52">
        <f t="shared" si="13"/>
        <v>12</v>
      </c>
      <c r="L30" s="52">
        <f t="shared" si="13"/>
        <v>12</v>
      </c>
      <c r="M30" s="52">
        <f t="shared" si="13"/>
        <v>12</v>
      </c>
    </row>
    <row r="31" spans="1:13" ht="16.5" customHeight="1">
      <c r="A31" s="75"/>
      <c r="B31" s="77" t="s">
        <v>52</v>
      </c>
      <c r="C31" s="48" t="s">
        <v>53</v>
      </c>
      <c r="D31" s="53" t="s">
        <v>78</v>
      </c>
      <c r="E31" s="54" t="s">
        <v>99</v>
      </c>
      <c r="F31" s="54">
        <v>0.125</v>
      </c>
      <c r="G31" s="54" t="s">
        <v>71</v>
      </c>
      <c r="H31" s="53" t="s">
        <v>64</v>
      </c>
      <c r="I31" s="53">
        <v>9.0909090909090912E-2</v>
      </c>
      <c r="J31" s="53" t="s">
        <v>78</v>
      </c>
      <c r="K31" s="54"/>
      <c r="L31" s="53">
        <v>0.2</v>
      </c>
      <c r="M31" s="54" t="s">
        <v>64</v>
      </c>
    </row>
    <row r="32" spans="1:13" ht="16" thickBot="1">
      <c r="A32" s="75"/>
      <c r="B32" s="79"/>
      <c r="C32" s="51" t="s">
        <v>59</v>
      </c>
      <c r="D32" s="52">
        <v>30</v>
      </c>
      <c r="E32" s="52">
        <v>30</v>
      </c>
      <c r="F32" s="52">
        <f t="shared" ref="F32:L32" si="14">30*(1-F31)</f>
        <v>26.25</v>
      </c>
      <c r="G32" s="52">
        <v>30</v>
      </c>
      <c r="H32" s="52">
        <v>30</v>
      </c>
      <c r="I32" s="52">
        <f t="shared" si="14"/>
        <v>27.272727272727273</v>
      </c>
      <c r="J32" s="52">
        <v>30</v>
      </c>
      <c r="K32" s="52">
        <f t="shared" si="14"/>
        <v>30</v>
      </c>
      <c r="L32" s="52">
        <f t="shared" si="14"/>
        <v>24</v>
      </c>
      <c r="M32" s="52">
        <v>30</v>
      </c>
    </row>
    <row r="33" spans="1:13" ht="16.5" customHeight="1">
      <c r="A33" s="75"/>
      <c r="B33" s="77" t="s">
        <v>60</v>
      </c>
      <c r="C33" s="48" t="s">
        <v>61</v>
      </c>
      <c r="D33" s="53">
        <v>0.16666666666666666</v>
      </c>
      <c r="E33" s="54">
        <v>0.2</v>
      </c>
      <c r="F33" s="54">
        <v>0.5</v>
      </c>
      <c r="G33" s="54" t="s">
        <v>102</v>
      </c>
      <c r="H33" s="53" t="s">
        <v>71</v>
      </c>
      <c r="I33" s="53">
        <v>0.33333333333333331</v>
      </c>
      <c r="J33" s="53" t="s">
        <v>56</v>
      </c>
      <c r="K33" s="54" t="s">
        <v>102</v>
      </c>
      <c r="L33" s="53" t="s">
        <v>102</v>
      </c>
      <c r="M33" s="54" t="s">
        <v>102</v>
      </c>
    </row>
    <row r="34" spans="1:13" ht="16" thickBot="1">
      <c r="A34" s="75"/>
      <c r="B34" s="78"/>
      <c r="C34" s="51" t="s">
        <v>62</v>
      </c>
      <c r="D34" s="52">
        <f>15*(1-D33)</f>
        <v>12.5</v>
      </c>
      <c r="E34" s="52">
        <f>15*(1-E33)</f>
        <v>12</v>
      </c>
      <c r="F34" s="52">
        <f>15*(1-F33)</f>
        <v>7.5</v>
      </c>
      <c r="G34" s="52">
        <v>15</v>
      </c>
      <c r="H34" s="52">
        <v>15</v>
      </c>
      <c r="I34" s="52">
        <f>15*(1-I33)</f>
        <v>10.000000000000002</v>
      </c>
      <c r="J34" s="52">
        <v>15</v>
      </c>
      <c r="K34" s="52">
        <v>15</v>
      </c>
      <c r="L34" s="52">
        <v>15</v>
      </c>
      <c r="M34" s="52">
        <v>15</v>
      </c>
    </row>
    <row r="35" spans="1:13">
      <c r="A35" s="75"/>
      <c r="B35" s="78"/>
      <c r="C35" s="48" t="s">
        <v>63</v>
      </c>
      <c r="D35" s="54" t="s">
        <v>78</v>
      </c>
      <c r="E35" s="54" t="s">
        <v>80</v>
      </c>
      <c r="F35" s="54" t="s">
        <v>80</v>
      </c>
      <c r="G35" s="54">
        <v>0.33333333333333331</v>
      </c>
      <c r="H35" s="54" t="s">
        <v>71</v>
      </c>
      <c r="I35" s="53" t="s">
        <v>73</v>
      </c>
      <c r="J35" s="54" t="s">
        <v>54</v>
      </c>
      <c r="K35" s="54" t="s">
        <v>56</v>
      </c>
      <c r="L35" s="54">
        <v>0.2</v>
      </c>
      <c r="M35" s="54" t="s">
        <v>74</v>
      </c>
    </row>
    <row r="36" spans="1:13" ht="16" thickBot="1">
      <c r="A36" s="75"/>
      <c r="B36" s="79"/>
      <c r="C36" s="51" t="s">
        <v>62</v>
      </c>
      <c r="D36" s="52">
        <v>15</v>
      </c>
      <c r="E36" s="52">
        <v>15</v>
      </c>
      <c r="F36" s="52">
        <v>15</v>
      </c>
      <c r="G36" s="52">
        <f>15*(1-G35)</f>
        <v>10.000000000000002</v>
      </c>
      <c r="H36" s="52">
        <v>15</v>
      </c>
      <c r="I36" s="52">
        <v>15</v>
      </c>
      <c r="J36" s="52">
        <v>15</v>
      </c>
      <c r="K36" s="52">
        <v>15</v>
      </c>
      <c r="L36" s="52">
        <f>15*(1-L35)</f>
        <v>12</v>
      </c>
      <c r="M36" s="52">
        <v>15</v>
      </c>
    </row>
    <row r="37" spans="1:13" ht="16" thickBot="1">
      <c r="A37" s="76"/>
      <c r="B37" s="55" t="s">
        <v>67</v>
      </c>
      <c r="C37" s="56" t="s">
        <v>68</v>
      </c>
      <c r="D37" s="57">
        <f>SUM(D28,D30,D32,D34,D36)</f>
        <v>73.5</v>
      </c>
      <c r="E37" s="57">
        <f t="shared" ref="E37:M37" si="15">SUM(E28,E30,E32,E34,E36)</f>
        <v>73</v>
      </c>
      <c r="F37" s="57">
        <f t="shared" si="15"/>
        <v>63.416666666666664</v>
      </c>
      <c r="G37" s="57">
        <f t="shared" si="15"/>
        <v>72.333333333333329</v>
      </c>
      <c r="H37" s="57">
        <f t="shared" si="15"/>
        <v>76</v>
      </c>
      <c r="I37" s="57">
        <f t="shared" si="15"/>
        <v>66.939393939393938</v>
      </c>
      <c r="J37" s="57">
        <f t="shared" si="15"/>
        <v>77.333333333333329</v>
      </c>
      <c r="K37" s="57">
        <f t="shared" si="15"/>
        <v>77.333333333333329</v>
      </c>
      <c r="L37" s="57">
        <f t="shared" si="15"/>
        <v>68.333333333333329</v>
      </c>
      <c r="M37" s="57">
        <f t="shared" si="15"/>
        <v>77.333333333333329</v>
      </c>
    </row>
    <row r="38" spans="1:13" ht="15.75" customHeight="1">
      <c r="A38" s="74" t="s">
        <v>115</v>
      </c>
      <c r="B38" s="77" t="s">
        <v>48</v>
      </c>
      <c r="C38" s="48" t="s">
        <v>49</v>
      </c>
      <c r="D38" s="49">
        <v>8</v>
      </c>
      <c r="E38" s="50">
        <v>7</v>
      </c>
      <c r="F38" s="50">
        <v>7</v>
      </c>
      <c r="G38" s="50">
        <v>8</v>
      </c>
      <c r="H38" s="49">
        <v>8</v>
      </c>
      <c r="I38" s="49">
        <v>8</v>
      </c>
      <c r="J38" s="49">
        <v>8</v>
      </c>
      <c r="K38" s="50">
        <v>8</v>
      </c>
      <c r="L38" s="49">
        <v>8</v>
      </c>
      <c r="M38" s="50">
        <v>6</v>
      </c>
    </row>
    <row r="39" spans="1:13" ht="16" thickBot="1">
      <c r="A39" s="75"/>
      <c r="B39" s="78"/>
      <c r="C39" s="51" t="s">
        <v>50</v>
      </c>
      <c r="D39" s="52">
        <f>D38*2/3</f>
        <v>5.333333333333333</v>
      </c>
      <c r="E39" s="52">
        <f t="shared" ref="E39:M39" si="16">E38*2/3</f>
        <v>4.666666666666667</v>
      </c>
      <c r="F39" s="52">
        <f t="shared" si="16"/>
        <v>4.666666666666667</v>
      </c>
      <c r="G39" s="52">
        <f t="shared" si="16"/>
        <v>5.333333333333333</v>
      </c>
      <c r="H39" s="52">
        <f t="shared" si="16"/>
        <v>5.333333333333333</v>
      </c>
      <c r="I39" s="52">
        <f t="shared" si="16"/>
        <v>5.333333333333333</v>
      </c>
      <c r="J39" s="52">
        <f t="shared" si="16"/>
        <v>5.333333333333333</v>
      </c>
      <c r="K39" s="52">
        <f t="shared" si="16"/>
        <v>5.333333333333333</v>
      </c>
      <c r="L39" s="52">
        <f t="shared" si="16"/>
        <v>5.333333333333333</v>
      </c>
      <c r="M39" s="52">
        <f t="shared" si="16"/>
        <v>4</v>
      </c>
    </row>
    <row r="40" spans="1:13">
      <c r="A40" s="75"/>
      <c r="B40" s="78"/>
      <c r="C40" s="48" t="s">
        <v>51</v>
      </c>
      <c r="D40" s="49">
        <v>19</v>
      </c>
      <c r="E40" s="50">
        <v>19</v>
      </c>
      <c r="F40" s="50">
        <v>18</v>
      </c>
      <c r="G40" s="50">
        <v>18</v>
      </c>
      <c r="H40" s="49">
        <v>17</v>
      </c>
      <c r="I40" s="49">
        <v>18</v>
      </c>
      <c r="J40" s="49">
        <v>18</v>
      </c>
      <c r="K40" s="50">
        <v>18</v>
      </c>
      <c r="L40" s="49">
        <v>18</v>
      </c>
      <c r="M40" s="50">
        <v>16</v>
      </c>
    </row>
    <row r="41" spans="1:13" ht="16" thickBot="1">
      <c r="A41" s="75"/>
      <c r="B41" s="79"/>
      <c r="C41" s="51" t="s">
        <v>50</v>
      </c>
      <c r="D41" s="52">
        <f>D40*2/3</f>
        <v>12.666666666666666</v>
      </c>
      <c r="E41" s="52">
        <f t="shared" ref="E41:M41" si="17">E40*2/3</f>
        <v>12.666666666666666</v>
      </c>
      <c r="F41" s="52">
        <f t="shared" si="17"/>
        <v>12</v>
      </c>
      <c r="G41" s="52">
        <f t="shared" si="17"/>
        <v>12</v>
      </c>
      <c r="H41" s="52">
        <f t="shared" si="17"/>
        <v>11.333333333333334</v>
      </c>
      <c r="I41" s="52">
        <f t="shared" si="17"/>
        <v>12</v>
      </c>
      <c r="J41" s="52">
        <f t="shared" si="17"/>
        <v>12</v>
      </c>
      <c r="K41" s="52">
        <f t="shared" si="17"/>
        <v>12</v>
      </c>
      <c r="L41" s="52">
        <f t="shared" si="17"/>
        <v>12</v>
      </c>
      <c r="M41" s="52">
        <f t="shared" si="17"/>
        <v>10.666666666666666</v>
      </c>
    </row>
    <row r="42" spans="1:13" ht="16.5" customHeight="1">
      <c r="A42" s="75"/>
      <c r="B42" s="77" t="s">
        <v>52</v>
      </c>
      <c r="C42" s="48" t="s">
        <v>53</v>
      </c>
      <c r="D42" s="53" t="s">
        <v>70</v>
      </c>
      <c r="E42" s="54" t="s">
        <v>72</v>
      </c>
      <c r="F42" s="54">
        <v>0.11764705882352941</v>
      </c>
      <c r="G42" s="54" t="s">
        <v>64</v>
      </c>
      <c r="H42" s="53" t="s">
        <v>64</v>
      </c>
      <c r="I42" s="53">
        <v>0.125</v>
      </c>
      <c r="J42" s="53" t="s">
        <v>58</v>
      </c>
      <c r="K42" s="54">
        <v>0.25</v>
      </c>
      <c r="L42" s="53">
        <v>0.27272727272727271</v>
      </c>
      <c r="M42" s="54" t="s">
        <v>74</v>
      </c>
    </row>
    <row r="43" spans="1:13" ht="16" thickBot="1">
      <c r="A43" s="75"/>
      <c r="B43" s="79"/>
      <c r="C43" s="51" t="s">
        <v>59</v>
      </c>
      <c r="D43" s="52">
        <v>30</v>
      </c>
      <c r="E43" s="52">
        <v>30</v>
      </c>
      <c r="F43" s="52">
        <f t="shared" ref="F43" si="18">30*(1-F42)</f>
        <v>26.470588235294116</v>
      </c>
      <c r="G43" s="52">
        <v>30</v>
      </c>
      <c r="H43" s="52">
        <v>30</v>
      </c>
      <c r="I43" s="52">
        <f t="shared" ref="I43:L43" si="19">30*(1-I42)</f>
        <v>26.25</v>
      </c>
      <c r="J43" s="52">
        <v>30</v>
      </c>
      <c r="K43" s="52">
        <f t="shared" si="19"/>
        <v>22.5</v>
      </c>
      <c r="L43" s="52">
        <f t="shared" si="19"/>
        <v>21.81818181818182</v>
      </c>
      <c r="M43" s="52">
        <v>30</v>
      </c>
    </row>
    <row r="44" spans="1:13" ht="16.5" customHeight="1">
      <c r="A44" s="75"/>
      <c r="B44" s="77" t="s">
        <v>60</v>
      </c>
      <c r="C44" s="48" t="s">
        <v>61</v>
      </c>
      <c r="D44" s="53"/>
      <c r="E44" s="54">
        <v>0.125</v>
      </c>
      <c r="F44" s="54">
        <v>8.3333333333333329E-2</v>
      </c>
      <c r="G44" s="54" t="s">
        <v>64</v>
      </c>
      <c r="H44" s="53" t="s">
        <v>74</v>
      </c>
      <c r="I44" s="53">
        <v>7.6923076923076927E-2</v>
      </c>
      <c r="J44" s="53" t="s">
        <v>74</v>
      </c>
      <c r="K44" s="54" t="s">
        <v>56</v>
      </c>
      <c r="L44" s="53" t="s">
        <v>97</v>
      </c>
      <c r="M44" s="54" t="s">
        <v>64</v>
      </c>
    </row>
    <row r="45" spans="1:13" ht="16" thickBot="1">
      <c r="A45" s="75"/>
      <c r="B45" s="78"/>
      <c r="C45" s="51" t="s">
        <v>62</v>
      </c>
      <c r="D45" s="52">
        <v>15</v>
      </c>
      <c r="E45" s="52">
        <f t="shared" ref="E45:F45" si="20">15*(1-E44)</f>
        <v>13.125</v>
      </c>
      <c r="F45" s="52">
        <f t="shared" si="20"/>
        <v>13.75</v>
      </c>
      <c r="G45" s="52">
        <v>15</v>
      </c>
      <c r="H45" s="52">
        <v>15</v>
      </c>
      <c r="I45" s="52">
        <f t="shared" ref="I45" si="21">15*(1-I44)</f>
        <v>13.846153846153847</v>
      </c>
      <c r="J45" s="52">
        <v>15</v>
      </c>
      <c r="K45" s="52">
        <v>15</v>
      </c>
      <c r="L45" s="52">
        <v>15</v>
      </c>
      <c r="M45" s="52">
        <v>15</v>
      </c>
    </row>
    <row r="46" spans="1:13">
      <c r="A46" s="75"/>
      <c r="B46" s="78"/>
      <c r="C46" s="48" t="s">
        <v>63</v>
      </c>
      <c r="D46" s="53" t="s">
        <v>66</v>
      </c>
      <c r="E46" s="54" t="s">
        <v>75</v>
      </c>
      <c r="F46" s="54">
        <v>8.3333333333333329E-2</v>
      </c>
      <c r="G46" s="54" t="s">
        <v>64</v>
      </c>
      <c r="H46" s="53" t="s">
        <v>74</v>
      </c>
      <c r="I46" s="54" t="s">
        <v>73</v>
      </c>
      <c r="J46" s="54" t="s">
        <v>58</v>
      </c>
      <c r="K46" s="54" t="s">
        <v>97</v>
      </c>
      <c r="L46" s="53" t="s">
        <v>66</v>
      </c>
      <c r="M46" s="54" t="s">
        <v>74</v>
      </c>
    </row>
    <row r="47" spans="1:13" ht="16" thickBot="1">
      <c r="A47" s="75"/>
      <c r="B47" s="79"/>
      <c r="C47" s="51" t="s">
        <v>62</v>
      </c>
      <c r="D47" s="52">
        <v>15</v>
      </c>
      <c r="E47" s="52">
        <v>15</v>
      </c>
      <c r="F47" s="52">
        <f t="shared" ref="F47" si="22">15*(1-F46)</f>
        <v>13.75</v>
      </c>
      <c r="G47" s="52">
        <v>15</v>
      </c>
      <c r="H47" s="52">
        <v>15</v>
      </c>
      <c r="I47" s="52">
        <v>15</v>
      </c>
      <c r="J47" s="52">
        <v>15</v>
      </c>
      <c r="K47" s="52">
        <v>15</v>
      </c>
      <c r="L47" s="52">
        <v>15</v>
      </c>
      <c r="M47" s="52">
        <v>15</v>
      </c>
    </row>
    <row r="48" spans="1:13" ht="16" thickBot="1">
      <c r="A48" s="76"/>
      <c r="B48" s="55" t="s">
        <v>67</v>
      </c>
      <c r="C48" s="56" t="s">
        <v>68</v>
      </c>
      <c r="D48" s="57">
        <f>SUM(D39,D41,D43,D45,D47)</f>
        <v>78</v>
      </c>
      <c r="E48" s="57">
        <f t="shared" ref="E48:M48" si="23">SUM(E39,E41,E43,E45,E47)</f>
        <v>75.458333333333329</v>
      </c>
      <c r="F48" s="57">
        <f t="shared" si="23"/>
        <v>70.637254901960787</v>
      </c>
      <c r="G48" s="57">
        <f t="shared" si="23"/>
        <v>77.333333333333329</v>
      </c>
      <c r="H48" s="57">
        <f t="shared" si="23"/>
        <v>76.666666666666671</v>
      </c>
      <c r="I48" s="57">
        <f t="shared" si="23"/>
        <v>72.429487179487182</v>
      </c>
      <c r="J48" s="57">
        <f t="shared" si="23"/>
        <v>77.333333333333329</v>
      </c>
      <c r="K48" s="57">
        <f t="shared" si="23"/>
        <v>69.833333333333329</v>
      </c>
      <c r="L48" s="57">
        <f t="shared" si="23"/>
        <v>69.151515151515156</v>
      </c>
      <c r="M48" s="57">
        <f t="shared" si="23"/>
        <v>74.666666666666657</v>
      </c>
    </row>
    <row r="49" spans="1:13" ht="21.75" customHeight="1" thickBot="1">
      <c r="A49" s="74" t="s">
        <v>34</v>
      </c>
      <c r="B49" s="59" t="s">
        <v>35</v>
      </c>
      <c r="C49" s="60" t="s">
        <v>76</v>
      </c>
      <c r="D49" s="61">
        <f>SUM(D48,D37,D26,D15)</f>
        <v>304.95833333333337</v>
      </c>
      <c r="E49" s="61">
        <f t="shared" ref="E49:M49" si="24">SUM(E48,E37,E26,E15)</f>
        <v>296.39583333333331</v>
      </c>
      <c r="F49" s="61">
        <f t="shared" si="24"/>
        <v>268.16289592760182</v>
      </c>
      <c r="G49" s="61">
        <f t="shared" si="24"/>
        <v>297.66666666666663</v>
      </c>
      <c r="H49" s="61">
        <f t="shared" si="24"/>
        <v>302.33333333333337</v>
      </c>
      <c r="I49" s="61">
        <f t="shared" si="24"/>
        <v>282.71415607096719</v>
      </c>
      <c r="J49" s="61">
        <f t="shared" si="24"/>
        <v>296.83333333333331</v>
      </c>
      <c r="K49" s="61">
        <f t="shared" si="24"/>
        <v>284.70238095238096</v>
      </c>
      <c r="L49" s="61">
        <f t="shared" si="24"/>
        <v>271.43181818181819</v>
      </c>
      <c r="M49" s="61">
        <f t="shared" si="24"/>
        <v>255.08333333333331</v>
      </c>
    </row>
    <row r="50" spans="1:13" ht="18" thickBot="1">
      <c r="A50" s="76"/>
      <c r="B50" s="59" t="s">
        <v>37</v>
      </c>
      <c r="C50" s="62" t="s">
        <v>37</v>
      </c>
      <c r="D50" s="63">
        <v>1</v>
      </c>
      <c r="E50" s="64">
        <v>5</v>
      </c>
      <c r="F50" s="64">
        <v>9</v>
      </c>
      <c r="G50" s="64">
        <v>3</v>
      </c>
      <c r="H50" s="63">
        <v>2</v>
      </c>
      <c r="I50" s="63">
        <v>7</v>
      </c>
      <c r="J50" s="63">
        <v>4</v>
      </c>
      <c r="K50" s="64">
        <v>6</v>
      </c>
      <c r="L50" s="63">
        <v>8</v>
      </c>
      <c r="M50" s="64">
        <v>10</v>
      </c>
    </row>
    <row r="53" spans="1:13" ht="16.5" customHeight="1"/>
    <row r="55" spans="1:13" ht="16.5" customHeight="1"/>
  </sheetData>
  <mergeCells count="31">
    <mergeCell ref="A1:M1"/>
    <mergeCell ref="A2:M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5:A15"/>
    <mergeCell ref="B5:B8"/>
    <mergeCell ref="B9:B10"/>
    <mergeCell ref="B11:B14"/>
    <mergeCell ref="A16:A26"/>
    <mergeCell ref="B16:B19"/>
    <mergeCell ref="B20:B21"/>
    <mergeCell ref="B22:B25"/>
    <mergeCell ref="A27:A37"/>
    <mergeCell ref="B27:B30"/>
    <mergeCell ref="B31:B32"/>
    <mergeCell ref="B33:B36"/>
    <mergeCell ref="A38:A48"/>
    <mergeCell ref="B38:B41"/>
    <mergeCell ref="B42:B43"/>
    <mergeCell ref="B44:B47"/>
    <mergeCell ref="A49:A50"/>
  </mergeCells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6FD78-A8D6-4F14-AD03-26FB73A89098}">
  <dimension ref="A1:M50"/>
  <sheetViews>
    <sheetView topLeftCell="A43" workbookViewId="0">
      <selection activeCell="D50" sqref="D50:M50"/>
    </sheetView>
  </sheetViews>
  <sheetFormatPr defaultRowHeight="15.5"/>
  <cols>
    <col min="1" max="1" width="8.6640625" style="45"/>
    <col min="2" max="2" width="10.5" style="45" customWidth="1"/>
    <col min="3" max="3" width="16.58203125" style="45" customWidth="1"/>
    <col min="4" max="16384" width="8.6640625" style="45"/>
  </cols>
  <sheetData>
    <row r="1" spans="1:13" ht="19.5">
      <c r="A1" s="82" t="s">
        <v>40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7.5" thickBot="1">
      <c r="A2" s="83" t="s">
        <v>187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6.5" customHeight="1">
      <c r="A3" s="84" t="s">
        <v>15</v>
      </c>
      <c r="B3" s="86" t="s">
        <v>41</v>
      </c>
      <c r="C3" s="46" t="s">
        <v>42</v>
      </c>
      <c r="D3" s="80" t="s">
        <v>17</v>
      </c>
      <c r="E3" s="88" t="s">
        <v>18</v>
      </c>
      <c r="F3" s="90" t="s">
        <v>43</v>
      </c>
      <c r="G3" s="90" t="s">
        <v>44</v>
      </c>
      <c r="H3" s="91" t="s">
        <v>45</v>
      </c>
      <c r="I3" s="91" t="s">
        <v>46</v>
      </c>
      <c r="J3" s="80" t="s">
        <v>19</v>
      </c>
      <c r="K3" s="90" t="s">
        <v>94</v>
      </c>
      <c r="L3" s="91" t="s">
        <v>95</v>
      </c>
      <c r="M3" s="90" t="s">
        <v>96</v>
      </c>
    </row>
    <row r="4" spans="1:13" ht="33" customHeight="1" thickBot="1">
      <c r="A4" s="85"/>
      <c r="B4" s="87"/>
      <c r="C4" s="47" t="s">
        <v>47</v>
      </c>
      <c r="D4" s="81"/>
      <c r="E4" s="89"/>
      <c r="F4" s="89"/>
      <c r="G4" s="89"/>
      <c r="H4" s="81"/>
      <c r="I4" s="81"/>
      <c r="J4" s="81"/>
      <c r="K4" s="89"/>
      <c r="L4" s="81"/>
      <c r="M4" s="89"/>
    </row>
    <row r="5" spans="1:13" ht="16.5" customHeight="1">
      <c r="A5" s="74" t="s">
        <v>188</v>
      </c>
      <c r="B5" s="77" t="s">
        <v>48</v>
      </c>
      <c r="C5" s="48" t="s">
        <v>49</v>
      </c>
      <c r="D5" s="49">
        <v>13</v>
      </c>
      <c r="E5" s="50">
        <v>14</v>
      </c>
      <c r="F5" s="50">
        <v>13</v>
      </c>
      <c r="G5" s="50">
        <v>13</v>
      </c>
      <c r="H5" s="49">
        <v>13</v>
      </c>
      <c r="I5" s="49">
        <v>13</v>
      </c>
      <c r="J5" s="49">
        <v>12</v>
      </c>
      <c r="K5" s="50">
        <v>13</v>
      </c>
      <c r="L5" s="49">
        <v>13</v>
      </c>
      <c r="M5" s="50">
        <v>12</v>
      </c>
    </row>
    <row r="6" spans="1:13" ht="16" thickBot="1">
      <c r="A6" s="75"/>
      <c r="B6" s="78"/>
      <c r="C6" s="51" t="s">
        <v>50</v>
      </c>
      <c r="D6" s="52">
        <f>D5*2/3</f>
        <v>8.6666666666666661</v>
      </c>
      <c r="E6" s="52">
        <f t="shared" ref="E6:M6" si="0">E5*2/3</f>
        <v>9.3333333333333339</v>
      </c>
      <c r="F6" s="52">
        <f t="shared" si="0"/>
        <v>8.6666666666666661</v>
      </c>
      <c r="G6" s="52">
        <f t="shared" si="0"/>
        <v>8.6666666666666661</v>
      </c>
      <c r="H6" s="52">
        <f t="shared" si="0"/>
        <v>8.6666666666666661</v>
      </c>
      <c r="I6" s="52">
        <f t="shared" si="0"/>
        <v>8.6666666666666661</v>
      </c>
      <c r="J6" s="52">
        <f t="shared" si="0"/>
        <v>8</v>
      </c>
      <c r="K6" s="52">
        <f t="shared" si="0"/>
        <v>8.6666666666666661</v>
      </c>
      <c r="L6" s="52">
        <f t="shared" si="0"/>
        <v>8.6666666666666661</v>
      </c>
      <c r="M6" s="52">
        <f t="shared" si="0"/>
        <v>8</v>
      </c>
    </row>
    <row r="7" spans="1:13">
      <c r="A7" s="75"/>
      <c r="B7" s="78"/>
      <c r="C7" s="48" t="s">
        <v>51</v>
      </c>
      <c r="D7" s="49">
        <v>12</v>
      </c>
      <c r="E7" s="50">
        <v>15</v>
      </c>
      <c r="F7" s="50">
        <v>12</v>
      </c>
      <c r="G7" s="50">
        <v>11</v>
      </c>
      <c r="H7" s="49">
        <v>12</v>
      </c>
      <c r="I7" s="49">
        <v>13</v>
      </c>
      <c r="J7" s="49">
        <v>12</v>
      </c>
      <c r="K7" s="50">
        <v>12</v>
      </c>
      <c r="L7" s="49">
        <v>14</v>
      </c>
      <c r="M7" s="50">
        <v>12</v>
      </c>
    </row>
    <row r="8" spans="1:13" ht="16" thickBot="1">
      <c r="A8" s="75"/>
      <c r="B8" s="79"/>
      <c r="C8" s="51" t="s">
        <v>50</v>
      </c>
      <c r="D8" s="52">
        <f>D7*2/3</f>
        <v>8</v>
      </c>
      <c r="E8" s="52">
        <f t="shared" ref="E8:M8" si="1">E7*2/3</f>
        <v>10</v>
      </c>
      <c r="F8" s="52">
        <f t="shared" si="1"/>
        <v>8</v>
      </c>
      <c r="G8" s="52">
        <f t="shared" si="1"/>
        <v>7.333333333333333</v>
      </c>
      <c r="H8" s="52">
        <f t="shared" si="1"/>
        <v>8</v>
      </c>
      <c r="I8" s="52">
        <f t="shared" si="1"/>
        <v>8.6666666666666661</v>
      </c>
      <c r="J8" s="52">
        <f t="shared" si="1"/>
        <v>8</v>
      </c>
      <c r="K8" s="52">
        <f t="shared" si="1"/>
        <v>8</v>
      </c>
      <c r="L8" s="52">
        <f t="shared" si="1"/>
        <v>9.3333333333333339</v>
      </c>
      <c r="M8" s="52">
        <f t="shared" si="1"/>
        <v>8</v>
      </c>
    </row>
    <row r="9" spans="1:13" ht="16.5" customHeight="1">
      <c r="A9" s="75"/>
      <c r="B9" s="77" t="s">
        <v>52</v>
      </c>
      <c r="C9" s="48" t="s">
        <v>53</v>
      </c>
      <c r="D9" s="54" t="s">
        <v>78</v>
      </c>
      <c r="E9" s="54" t="s">
        <v>75</v>
      </c>
      <c r="F9" s="54">
        <v>0.11764705882352941</v>
      </c>
      <c r="G9" s="54" t="s">
        <v>102</v>
      </c>
      <c r="H9" s="53" t="s">
        <v>74</v>
      </c>
      <c r="I9" s="53"/>
      <c r="J9" s="53">
        <v>0.1</v>
      </c>
      <c r="K9" s="53">
        <v>0.5</v>
      </c>
      <c r="L9" s="54">
        <v>0.5</v>
      </c>
      <c r="M9" s="53">
        <v>0.66666666666666663</v>
      </c>
    </row>
    <row r="10" spans="1:13" ht="27.75" customHeight="1" thickBot="1">
      <c r="A10" s="75"/>
      <c r="B10" s="79"/>
      <c r="C10" s="51" t="s">
        <v>59</v>
      </c>
      <c r="D10" s="52">
        <v>30</v>
      </c>
      <c r="E10" s="52">
        <v>30</v>
      </c>
      <c r="F10" s="52">
        <f t="shared" ref="F10" si="2">30*(1-F9)</f>
        <v>26.470588235294116</v>
      </c>
      <c r="G10" s="52">
        <v>30</v>
      </c>
      <c r="H10" s="52">
        <v>30</v>
      </c>
      <c r="I10" s="52">
        <f t="shared" ref="I10:J10" si="3">30*(1-I9)</f>
        <v>30</v>
      </c>
      <c r="J10" s="52">
        <f t="shared" si="3"/>
        <v>27</v>
      </c>
      <c r="K10" s="52">
        <f>30*(1-L9)</f>
        <v>15</v>
      </c>
      <c r="L10" s="52">
        <f>30*(1-M9)</f>
        <v>10.000000000000002</v>
      </c>
      <c r="M10" s="52">
        <f t="shared" ref="M10" si="4">30*(1-M9)</f>
        <v>10.000000000000002</v>
      </c>
    </row>
    <row r="11" spans="1:13" ht="16.5" customHeight="1">
      <c r="A11" s="75"/>
      <c r="B11" s="77" t="s">
        <v>60</v>
      </c>
      <c r="C11" s="48" t="s">
        <v>61</v>
      </c>
      <c r="D11" s="53"/>
      <c r="E11" s="54"/>
      <c r="F11" s="54"/>
      <c r="G11" s="54"/>
      <c r="H11" s="53"/>
      <c r="I11" s="53"/>
      <c r="J11" s="53"/>
      <c r="K11" s="54"/>
      <c r="L11" s="53"/>
      <c r="M11" s="54"/>
    </row>
    <row r="12" spans="1:13" ht="16" thickBot="1">
      <c r="A12" s="75"/>
      <c r="B12" s="78"/>
      <c r="C12" s="51" t="s">
        <v>62</v>
      </c>
      <c r="D12" s="52">
        <v>15</v>
      </c>
      <c r="E12" s="52">
        <v>15</v>
      </c>
      <c r="F12" s="52">
        <v>15</v>
      </c>
      <c r="G12" s="52">
        <v>15</v>
      </c>
      <c r="H12" s="52">
        <v>15</v>
      </c>
      <c r="I12" s="52">
        <v>15</v>
      </c>
      <c r="J12" s="52">
        <v>15</v>
      </c>
      <c r="K12" s="52">
        <v>15</v>
      </c>
      <c r="L12" s="52">
        <v>15</v>
      </c>
      <c r="M12" s="52">
        <v>15</v>
      </c>
    </row>
    <row r="13" spans="1:13">
      <c r="A13" s="75"/>
      <c r="B13" s="78"/>
      <c r="C13" s="48" t="s">
        <v>63</v>
      </c>
      <c r="D13" s="53" t="s">
        <v>78</v>
      </c>
      <c r="E13" s="54" t="s">
        <v>75</v>
      </c>
      <c r="F13" s="54" t="s">
        <v>77</v>
      </c>
      <c r="G13" s="54" t="s">
        <v>102</v>
      </c>
      <c r="H13" s="53" t="s">
        <v>74</v>
      </c>
      <c r="I13" s="53" t="s">
        <v>55</v>
      </c>
      <c r="J13" s="53" t="s">
        <v>79</v>
      </c>
      <c r="K13" s="54" t="s">
        <v>66</v>
      </c>
      <c r="L13" s="53" t="s">
        <v>79</v>
      </c>
      <c r="M13" s="54" t="s">
        <v>71</v>
      </c>
    </row>
    <row r="14" spans="1:13" ht="16" thickBot="1">
      <c r="A14" s="75"/>
      <c r="B14" s="79"/>
      <c r="C14" s="51" t="s">
        <v>62</v>
      </c>
      <c r="D14" s="52">
        <v>15</v>
      </c>
      <c r="E14" s="52">
        <v>15</v>
      </c>
      <c r="F14" s="52">
        <v>15</v>
      </c>
      <c r="G14" s="52">
        <v>15</v>
      </c>
      <c r="H14" s="52">
        <v>15</v>
      </c>
      <c r="I14" s="52">
        <v>15</v>
      </c>
      <c r="J14" s="52">
        <v>15</v>
      </c>
      <c r="K14" s="52">
        <v>15</v>
      </c>
      <c r="L14" s="52">
        <v>15</v>
      </c>
      <c r="M14" s="52">
        <v>15</v>
      </c>
    </row>
    <row r="15" spans="1:13" ht="16" thickBot="1">
      <c r="A15" s="76"/>
      <c r="B15" s="55" t="s">
        <v>67</v>
      </c>
      <c r="C15" s="56" t="s">
        <v>68</v>
      </c>
      <c r="D15" s="57">
        <f>SUM(D6,D8,D10,D12,D14)</f>
        <v>76.666666666666657</v>
      </c>
      <c r="E15" s="57">
        <f t="shared" ref="E15:M15" si="5">SUM(E6,E8,E10,E12,E14)</f>
        <v>79.333333333333343</v>
      </c>
      <c r="F15" s="57">
        <f>SUM(F6,F8,F10,F12,F14)</f>
        <v>73.137254901960773</v>
      </c>
      <c r="G15" s="57">
        <f t="shared" si="5"/>
        <v>76</v>
      </c>
      <c r="H15" s="57">
        <f t="shared" si="5"/>
        <v>76.666666666666657</v>
      </c>
      <c r="I15" s="57">
        <f t="shared" si="5"/>
        <v>77.333333333333329</v>
      </c>
      <c r="J15" s="57">
        <f t="shared" si="5"/>
        <v>73</v>
      </c>
      <c r="K15" s="57">
        <f t="shared" si="5"/>
        <v>61.666666666666664</v>
      </c>
      <c r="L15" s="57">
        <f t="shared" si="5"/>
        <v>58</v>
      </c>
      <c r="M15" s="57">
        <f t="shared" si="5"/>
        <v>56</v>
      </c>
    </row>
    <row r="16" spans="1:13" ht="16.5" customHeight="1">
      <c r="A16" s="74" t="s">
        <v>189</v>
      </c>
      <c r="B16" s="77" t="s">
        <v>48</v>
      </c>
      <c r="C16" s="48" t="s">
        <v>49</v>
      </c>
      <c r="D16" s="49">
        <v>12</v>
      </c>
      <c r="E16" s="50">
        <v>14</v>
      </c>
      <c r="F16" s="50">
        <v>12</v>
      </c>
      <c r="G16" s="50">
        <v>12</v>
      </c>
      <c r="H16" s="49">
        <v>13</v>
      </c>
      <c r="I16" s="49">
        <v>12</v>
      </c>
      <c r="J16" s="49">
        <v>13</v>
      </c>
      <c r="K16" s="50">
        <v>12</v>
      </c>
      <c r="L16" s="49">
        <v>13</v>
      </c>
      <c r="M16" s="50">
        <v>12</v>
      </c>
    </row>
    <row r="17" spans="1:13" ht="16" thickBot="1">
      <c r="A17" s="75"/>
      <c r="B17" s="78"/>
      <c r="C17" s="51" t="s">
        <v>50</v>
      </c>
      <c r="D17" s="52">
        <f>D16*2/3</f>
        <v>8</v>
      </c>
      <c r="E17" s="52">
        <f t="shared" ref="E17:M17" si="6">E16*2/3</f>
        <v>9.3333333333333339</v>
      </c>
      <c r="F17" s="52">
        <f t="shared" si="6"/>
        <v>8</v>
      </c>
      <c r="G17" s="52">
        <f t="shared" si="6"/>
        <v>8</v>
      </c>
      <c r="H17" s="52">
        <f t="shared" si="6"/>
        <v>8.6666666666666661</v>
      </c>
      <c r="I17" s="52">
        <f t="shared" si="6"/>
        <v>8</v>
      </c>
      <c r="J17" s="52">
        <f t="shared" si="6"/>
        <v>8.6666666666666661</v>
      </c>
      <c r="K17" s="52">
        <f t="shared" si="6"/>
        <v>8</v>
      </c>
      <c r="L17" s="52">
        <f t="shared" si="6"/>
        <v>8.6666666666666661</v>
      </c>
      <c r="M17" s="52">
        <f t="shared" si="6"/>
        <v>8</v>
      </c>
    </row>
    <row r="18" spans="1:13">
      <c r="A18" s="75"/>
      <c r="B18" s="78"/>
      <c r="C18" s="48" t="s">
        <v>51</v>
      </c>
      <c r="D18" s="49">
        <v>13</v>
      </c>
      <c r="E18" s="50">
        <v>14</v>
      </c>
      <c r="F18" s="50">
        <v>13</v>
      </c>
      <c r="G18" s="50">
        <v>13</v>
      </c>
      <c r="H18" s="49">
        <v>13</v>
      </c>
      <c r="I18" s="49">
        <v>13</v>
      </c>
      <c r="J18" s="49">
        <v>12</v>
      </c>
      <c r="K18" s="50">
        <v>13</v>
      </c>
      <c r="L18" s="49">
        <v>13</v>
      </c>
      <c r="M18" s="50">
        <v>12</v>
      </c>
    </row>
    <row r="19" spans="1:13" ht="16" thickBot="1">
      <c r="A19" s="75"/>
      <c r="B19" s="79"/>
      <c r="C19" s="51" t="s">
        <v>50</v>
      </c>
      <c r="D19" s="52">
        <f>D18*2/3</f>
        <v>8.6666666666666661</v>
      </c>
      <c r="E19" s="52">
        <f t="shared" ref="E19:M19" si="7">E18*2/3</f>
        <v>9.3333333333333339</v>
      </c>
      <c r="F19" s="52">
        <f t="shared" si="7"/>
        <v>8.6666666666666661</v>
      </c>
      <c r="G19" s="52">
        <f t="shared" si="7"/>
        <v>8.6666666666666661</v>
      </c>
      <c r="H19" s="52">
        <f t="shared" si="7"/>
        <v>8.6666666666666661</v>
      </c>
      <c r="I19" s="52">
        <f t="shared" si="7"/>
        <v>8.6666666666666661</v>
      </c>
      <c r="J19" s="52">
        <f t="shared" si="7"/>
        <v>8</v>
      </c>
      <c r="K19" s="52">
        <f t="shared" si="7"/>
        <v>8.6666666666666661</v>
      </c>
      <c r="L19" s="52">
        <f t="shared" si="7"/>
        <v>8.6666666666666661</v>
      </c>
      <c r="M19" s="52">
        <f t="shared" si="7"/>
        <v>8</v>
      </c>
    </row>
    <row r="20" spans="1:13" ht="16.5" customHeight="1">
      <c r="A20" s="75"/>
      <c r="B20" s="77" t="s">
        <v>52</v>
      </c>
      <c r="C20" s="48" t="s">
        <v>53</v>
      </c>
      <c r="D20" s="53" t="s">
        <v>54</v>
      </c>
      <c r="E20" s="54" t="s">
        <v>65</v>
      </c>
      <c r="F20" s="54">
        <v>0.17647058823529413</v>
      </c>
      <c r="G20" s="54" t="s">
        <v>71</v>
      </c>
      <c r="H20" s="53" t="s">
        <v>71</v>
      </c>
      <c r="I20" s="53">
        <v>0.4</v>
      </c>
      <c r="J20" s="53">
        <v>0.1111111111111111</v>
      </c>
      <c r="K20" s="54">
        <v>0.625</v>
      </c>
      <c r="L20" s="53">
        <v>0.58333333333333337</v>
      </c>
      <c r="M20" s="54">
        <v>0.66666666666666663</v>
      </c>
    </row>
    <row r="21" spans="1:13" ht="28.5" customHeight="1" thickBot="1">
      <c r="A21" s="75"/>
      <c r="B21" s="79"/>
      <c r="C21" s="51" t="s">
        <v>59</v>
      </c>
      <c r="D21" s="52">
        <v>30</v>
      </c>
      <c r="E21" s="52">
        <v>30</v>
      </c>
      <c r="F21" s="52">
        <f t="shared" ref="F21:M21" si="8">30*(1-F20)</f>
        <v>24.705882352941174</v>
      </c>
      <c r="G21" s="52">
        <v>30</v>
      </c>
      <c r="H21" s="52">
        <v>30</v>
      </c>
      <c r="I21" s="52">
        <f t="shared" si="8"/>
        <v>18</v>
      </c>
      <c r="J21" s="52">
        <f t="shared" si="8"/>
        <v>26.666666666666664</v>
      </c>
      <c r="K21" s="52">
        <f t="shared" si="8"/>
        <v>11.25</v>
      </c>
      <c r="L21" s="52">
        <f t="shared" si="8"/>
        <v>12.499999999999998</v>
      </c>
      <c r="M21" s="52">
        <f t="shared" si="8"/>
        <v>10.000000000000002</v>
      </c>
    </row>
    <row r="22" spans="1:13" ht="16.5" customHeight="1">
      <c r="A22" s="75"/>
      <c r="B22" s="77" t="s">
        <v>60</v>
      </c>
      <c r="C22" s="48" t="s">
        <v>61</v>
      </c>
      <c r="D22" s="53"/>
      <c r="E22" s="54"/>
      <c r="F22" s="54"/>
      <c r="G22" s="54"/>
      <c r="H22" s="53"/>
      <c r="I22" s="53"/>
      <c r="J22" s="53"/>
      <c r="K22" s="54"/>
      <c r="L22" s="53"/>
      <c r="M22" s="54"/>
    </row>
    <row r="23" spans="1:13" ht="16" thickBot="1">
      <c r="A23" s="75"/>
      <c r="B23" s="78"/>
      <c r="C23" s="51" t="s">
        <v>62</v>
      </c>
      <c r="D23" s="52">
        <v>15</v>
      </c>
      <c r="E23" s="52">
        <f>15*(1-E22)</f>
        <v>15</v>
      </c>
      <c r="F23" s="52">
        <f>15*(1-F22)</f>
        <v>15</v>
      </c>
      <c r="G23" s="52">
        <v>15</v>
      </c>
      <c r="H23" s="52">
        <v>15</v>
      </c>
      <c r="I23" s="52">
        <v>15</v>
      </c>
      <c r="J23" s="52">
        <v>15</v>
      </c>
      <c r="K23" s="52">
        <v>15</v>
      </c>
      <c r="L23" s="52">
        <v>15</v>
      </c>
      <c r="M23" s="52">
        <v>15</v>
      </c>
    </row>
    <row r="24" spans="1:13">
      <c r="A24" s="75"/>
      <c r="B24" s="78"/>
      <c r="C24" s="48" t="s">
        <v>63</v>
      </c>
      <c r="D24" s="53" t="s">
        <v>54</v>
      </c>
      <c r="E24" s="54" t="s">
        <v>65</v>
      </c>
      <c r="F24" s="54" t="s">
        <v>77</v>
      </c>
      <c r="G24" s="54" t="s">
        <v>71</v>
      </c>
      <c r="H24" s="53" t="s">
        <v>71</v>
      </c>
      <c r="I24" s="54" t="s">
        <v>72</v>
      </c>
      <c r="J24" s="54" t="s">
        <v>66</v>
      </c>
      <c r="K24" s="54" t="s">
        <v>97</v>
      </c>
      <c r="L24" s="53" t="s">
        <v>66</v>
      </c>
      <c r="M24" s="54" t="s">
        <v>71</v>
      </c>
    </row>
    <row r="25" spans="1:13" ht="16" thickBot="1">
      <c r="A25" s="75"/>
      <c r="B25" s="79"/>
      <c r="C25" s="51" t="s">
        <v>62</v>
      </c>
      <c r="D25" s="52">
        <v>15</v>
      </c>
      <c r="E25" s="52">
        <v>7.9</v>
      </c>
      <c r="F25" s="52">
        <v>11</v>
      </c>
      <c r="G25" s="52">
        <v>15</v>
      </c>
      <c r="H25" s="52">
        <v>15</v>
      </c>
      <c r="I25" s="52">
        <v>15</v>
      </c>
      <c r="J25" s="52">
        <v>15</v>
      </c>
      <c r="K25" s="52">
        <v>15</v>
      </c>
      <c r="L25" s="52">
        <v>15</v>
      </c>
      <c r="M25" s="52">
        <v>15</v>
      </c>
    </row>
    <row r="26" spans="1:13" ht="16" thickBot="1">
      <c r="A26" s="76"/>
      <c r="B26" s="55" t="s">
        <v>67</v>
      </c>
      <c r="C26" s="56" t="s">
        <v>68</v>
      </c>
      <c r="D26" s="57">
        <f>SUM(D17,D19,D21,D23,D25)</f>
        <v>76.666666666666657</v>
      </c>
      <c r="E26" s="57">
        <f>SUM(E17,E19,E21,E23,E25)</f>
        <v>71.566666666666677</v>
      </c>
      <c r="F26" s="57">
        <f>SUM(F17,F19,F21,F23,K25)</f>
        <v>71.372549019607845</v>
      </c>
      <c r="G26" s="57">
        <f t="shared" ref="G26:M26" si="9">SUM(G17,G19,G21,G23,G25)</f>
        <v>76.666666666666657</v>
      </c>
      <c r="H26" s="57">
        <f t="shared" si="9"/>
        <v>77.333333333333329</v>
      </c>
      <c r="I26" s="57">
        <f t="shared" si="9"/>
        <v>64.666666666666657</v>
      </c>
      <c r="J26" s="57">
        <f t="shared" si="9"/>
        <v>73.333333333333329</v>
      </c>
      <c r="K26" s="57">
        <f t="shared" si="9"/>
        <v>57.916666666666664</v>
      </c>
      <c r="L26" s="57">
        <f t="shared" si="9"/>
        <v>59.833333333333329</v>
      </c>
      <c r="M26" s="57">
        <f t="shared" si="9"/>
        <v>56</v>
      </c>
    </row>
    <row r="27" spans="1:13" ht="16.5" customHeight="1">
      <c r="A27" s="74" t="s">
        <v>190</v>
      </c>
      <c r="B27" s="77" t="s">
        <v>48</v>
      </c>
      <c r="C27" s="48" t="s">
        <v>49</v>
      </c>
      <c r="D27" s="49">
        <v>14</v>
      </c>
      <c r="E27" s="50">
        <v>14</v>
      </c>
      <c r="F27" s="50">
        <v>12</v>
      </c>
      <c r="G27" s="50">
        <v>12</v>
      </c>
      <c r="H27" s="49">
        <v>12</v>
      </c>
      <c r="I27" s="49">
        <v>13</v>
      </c>
      <c r="J27" s="49">
        <v>12</v>
      </c>
      <c r="K27" s="50">
        <v>13</v>
      </c>
      <c r="L27" s="49">
        <v>14</v>
      </c>
      <c r="M27" s="50">
        <v>11</v>
      </c>
    </row>
    <row r="28" spans="1:13" ht="16" thickBot="1">
      <c r="A28" s="75"/>
      <c r="B28" s="78"/>
      <c r="C28" s="51" t="s">
        <v>50</v>
      </c>
      <c r="D28" s="52">
        <f>D27*2/3</f>
        <v>9.3333333333333339</v>
      </c>
      <c r="E28" s="52">
        <f t="shared" ref="E28:M28" si="10">E27*2/3</f>
        <v>9.3333333333333339</v>
      </c>
      <c r="F28" s="52">
        <f t="shared" si="10"/>
        <v>8</v>
      </c>
      <c r="G28" s="52">
        <f t="shared" si="10"/>
        <v>8</v>
      </c>
      <c r="H28" s="52">
        <f t="shared" si="10"/>
        <v>8</v>
      </c>
      <c r="I28" s="52">
        <f t="shared" si="10"/>
        <v>8.6666666666666661</v>
      </c>
      <c r="J28" s="52">
        <f t="shared" si="10"/>
        <v>8</v>
      </c>
      <c r="K28" s="52">
        <f t="shared" si="10"/>
        <v>8.6666666666666661</v>
      </c>
      <c r="L28" s="52">
        <f t="shared" si="10"/>
        <v>9.3333333333333339</v>
      </c>
      <c r="M28" s="52">
        <f t="shared" si="10"/>
        <v>7.333333333333333</v>
      </c>
    </row>
    <row r="29" spans="1:13">
      <c r="A29" s="75"/>
      <c r="B29" s="78"/>
      <c r="C29" s="48" t="s">
        <v>51</v>
      </c>
      <c r="D29" s="49">
        <v>12</v>
      </c>
      <c r="E29" s="50">
        <v>13</v>
      </c>
      <c r="F29" s="50">
        <v>12</v>
      </c>
      <c r="G29" s="50">
        <v>14</v>
      </c>
      <c r="H29" s="49">
        <v>12</v>
      </c>
      <c r="I29" s="49">
        <v>13</v>
      </c>
      <c r="J29" s="49">
        <v>12</v>
      </c>
      <c r="K29" s="50">
        <v>12</v>
      </c>
      <c r="L29" s="49">
        <v>13</v>
      </c>
      <c r="M29" s="50">
        <v>12</v>
      </c>
    </row>
    <row r="30" spans="1:13" ht="16" thickBot="1">
      <c r="A30" s="75"/>
      <c r="B30" s="79"/>
      <c r="C30" s="51" t="s">
        <v>50</v>
      </c>
      <c r="D30" s="52">
        <f>D29*2/3</f>
        <v>8</v>
      </c>
      <c r="E30" s="52">
        <f t="shared" ref="E30:M30" si="11">E29*2/3</f>
        <v>8.6666666666666661</v>
      </c>
      <c r="F30" s="52">
        <f t="shared" si="11"/>
        <v>8</v>
      </c>
      <c r="G30" s="52">
        <f t="shared" si="11"/>
        <v>9.3333333333333339</v>
      </c>
      <c r="H30" s="52">
        <f t="shared" si="11"/>
        <v>8</v>
      </c>
      <c r="I30" s="52">
        <f t="shared" si="11"/>
        <v>8.6666666666666661</v>
      </c>
      <c r="J30" s="52">
        <f t="shared" si="11"/>
        <v>8</v>
      </c>
      <c r="K30" s="52">
        <f t="shared" si="11"/>
        <v>8</v>
      </c>
      <c r="L30" s="52">
        <f t="shared" si="11"/>
        <v>8.6666666666666661</v>
      </c>
      <c r="M30" s="52">
        <f t="shared" si="11"/>
        <v>8</v>
      </c>
    </row>
    <row r="31" spans="1:13" ht="16.5" customHeight="1">
      <c r="A31" s="75"/>
      <c r="B31" s="77" t="s">
        <v>52</v>
      </c>
      <c r="C31" s="48" t="s">
        <v>53</v>
      </c>
      <c r="D31" s="53" t="s">
        <v>97</v>
      </c>
      <c r="E31" s="54" t="s">
        <v>99</v>
      </c>
      <c r="F31" s="54">
        <v>0.1111111111111111</v>
      </c>
      <c r="G31" s="54" t="s">
        <v>191</v>
      </c>
      <c r="H31" s="53" t="s">
        <v>71</v>
      </c>
      <c r="I31" s="53">
        <v>0.33333333333333331</v>
      </c>
      <c r="J31" s="53" t="s">
        <v>66</v>
      </c>
      <c r="K31" s="54">
        <v>0.5</v>
      </c>
      <c r="L31" s="53">
        <v>0.66666666666666663</v>
      </c>
      <c r="M31" s="54">
        <v>0.66666666666666663</v>
      </c>
    </row>
    <row r="32" spans="1:13" ht="16" thickBot="1">
      <c r="A32" s="75"/>
      <c r="B32" s="79"/>
      <c r="C32" s="51" t="s">
        <v>59</v>
      </c>
      <c r="D32" s="52">
        <v>30</v>
      </c>
      <c r="E32" s="52">
        <v>30</v>
      </c>
      <c r="F32" s="52">
        <f t="shared" ref="F32" si="12">30*(1-F31)</f>
        <v>26.666666666666664</v>
      </c>
      <c r="G32" s="52">
        <v>30</v>
      </c>
      <c r="H32" s="52">
        <v>30</v>
      </c>
      <c r="I32" s="52">
        <f t="shared" ref="I32:M32" si="13">30*(1-I31)</f>
        <v>20.000000000000004</v>
      </c>
      <c r="J32" s="52">
        <v>30</v>
      </c>
      <c r="K32" s="52">
        <f t="shared" si="13"/>
        <v>15</v>
      </c>
      <c r="L32" s="52">
        <f t="shared" si="13"/>
        <v>10.000000000000002</v>
      </c>
      <c r="M32" s="52">
        <f t="shared" si="13"/>
        <v>10.000000000000002</v>
      </c>
    </row>
    <row r="33" spans="1:13" ht="16.5" customHeight="1">
      <c r="A33" s="75"/>
      <c r="B33" s="77" t="s">
        <v>60</v>
      </c>
      <c r="C33" s="48" t="s">
        <v>61</v>
      </c>
      <c r="D33" s="58"/>
      <c r="E33" s="54"/>
      <c r="F33" s="54"/>
      <c r="G33" s="54"/>
      <c r="H33" s="53"/>
      <c r="I33" s="53"/>
      <c r="J33" s="53"/>
      <c r="K33" s="54"/>
      <c r="L33" s="53"/>
      <c r="M33" s="54"/>
    </row>
    <row r="34" spans="1:13" ht="16" thickBot="1">
      <c r="A34" s="75"/>
      <c r="B34" s="78"/>
      <c r="C34" s="51" t="s">
        <v>62</v>
      </c>
      <c r="D34" s="52">
        <v>15</v>
      </c>
      <c r="E34" s="52">
        <v>15</v>
      </c>
      <c r="F34" s="52">
        <f>15*(1-F33)</f>
        <v>15</v>
      </c>
      <c r="G34" s="52">
        <v>15</v>
      </c>
      <c r="H34" s="52">
        <v>15</v>
      </c>
      <c r="I34" s="52">
        <v>15</v>
      </c>
      <c r="J34" s="52">
        <f>15*(1-J33)</f>
        <v>15</v>
      </c>
      <c r="K34" s="52">
        <f>15*(1-K33)</f>
        <v>15</v>
      </c>
      <c r="L34" s="52">
        <v>15</v>
      </c>
      <c r="M34" s="52">
        <v>15</v>
      </c>
    </row>
    <row r="35" spans="1:13">
      <c r="A35" s="75"/>
      <c r="B35" s="78"/>
      <c r="C35" s="48" t="s">
        <v>63</v>
      </c>
      <c r="D35" s="53" t="s">
        <v>97</v>
      </c>
      <c r="E35" s="54" t="s">
        <v>80</v>
      </c>
      <c r="F35" s="54">
        <v>0.23076923076923078</v>
      </c>
      <c r="G35" s="54" t="s">
        <v>64</v>
      </c>
      <c r="H35" s="53" t="s">
        <v>74</v>
      </c>
      <c r="I35" s="54" t="s">
        <v>55</v>
      </c>
      <c r="J35" s="54" t="s">
        <v>78</v>
      </c>
      <c r="K35" s="54" t="s">
        <v>66</v>
      </c>
      <c r="L35" s="53">
        <v>0.33333333333333331</v>
      </c>
      <c r="M35" s="54" t="s">
        <v>71</v>
      </c>
    </row>
    <row r="36" spans="1:13" ht="16" thickBot="1">
      <c r="A36" s="75"/>
      <c r="B36" s="79"/>
      <c r="C36" s="51" t="s">
        <v>62</v>
      </c>
      <c r="D36" s="52">
        <v>15</v>
      </c>
      <c r="E36" s="52">
        <v>15</v>
      </c>
      <c r="F36" s="52">
        <v>6.9</v>
      </c>
      <c r="G36" s="52">
        <v>15</v>
      </c>
      <c r="H36" s="52">
        <v>15</v>
      </c>
      <c r="I36" s="52">
        <v>15</v>
      </c>
      <c r="J36" s="52">
        <v>15</v>
      </c>
      <c r="K36" s="52">
        <v>15</v>
      </c>
      <c r="L36" s="52">
        <v>5</v>
      </c>
      <c r="M36" s="52">
        <v>15</v>
      </c>
    </row>
    <row r="37" spans="1:13" ht="16" thickBot="1">
      <c r="A37" s="76"/>
      <c r="B37" s="55" t="s">
        <v>67</v>
      </c>
      <c r="C37" s="56" t="s">
        <v>68</v>
      </c>
      <c r="D37" s="57">
        <f>SUM(D28,D30,D32,D34,D36)</f>
        <v>77.333333333333343</v>
      </c>
      <c r="E37" s="57">
        <f t="shared" ref="E37:K37" si="14">SUM(E28,E30,E32,E34,E36)</f>
        <v>78</v>
      </c>
      <c r="F37" s="57">
        <f t="shared" si="14"/>
        <v>64.566666666666663</v>
      </c>
      <c r="G37" s="57">
        <f t="shared" si="14"/>
        <v>77.333333333333343</v>
      </c>
      <c r="H37" s="57">
        <f t="shared" si="14"/>
        <v>76</v>
      </c>
      <c r="I37" s="57">
        <f t="shared" si="14"/>
        <v>67.333333333333343</v>
      </c>
      <c r="J37" s="57">
        <f t="shared" si="14"/>
        <v>76</v>
      </c>
      <c r="K37" s="57">
        <f t="shared" si="14"/>
        <v>61.666666666666664</v>
      </c>
      <c r="L37" s="57">
        <f>SUM(L28,L30,L32,L34,M36)</f>
        <v>58</v>
      </c>
      <c r="M37" s="57">
        <v>60</v>
      </c>
    </row>
    <row r="38" spans="1:13" ht="15.75" customHeight="1">
      <c r="A38" s="74" t="s">
        <v>192</v>
      </c>
      <c r="B38" s="77" t="s">
        <v>48</v>
      </c>
      <c r="C38" s="48" t="s">
        <v>49</v>
      </c>
      <c r="D38" s="49">
        <v>12</v>
      </c>
      <c r="E38" s="50">
        <v>13</v>
      </c>
      <c r="F38" s="50">
        <v>11</v>
      </c>
      <c r="G38" s="50">
        <v>8</v>
      </c>
      <c r="H38" s="49">
        <v>11</v>
      </c>
      <c r="I38" s="49">
        <v>12</v>
      </c>
      <c r="J38" s="49">
        <v>10</v>
      </c>
      <c r="K38" s="50">
        <v>12</v>
      </c>
      <c r="L38" s="49">
        <v>13</v>
      </c>
      <c r="M38" s="50">
        <v>8</v>
      </c>
    </row>
    <row r="39" spans="1:13" ht="16" thickBot="1">
      <c r="A39" s="75"/>
      <c r="B39" s="78"/>
      <c r="C39" s="51" t="s">
        <v>50</v>
      </c>
      <c r="D39" s="52">
        <f>D38*2/3</f>
        <v>8</v>
      </c>
      <c r="E39" s="52">
        <f t="shared" ref="E39:M39" si="15">E38*2/3</f>
        <v>8.6666666666666661</v>
      </c>
      <c r="F39" s="52">
        <f t="shared" si="15"/>
        <v>7.333333333333333</v>
      </c>
      <c r="G39" s="52">
        <f t="shared" si="15"/>
        <v>5.333333333333333</v>
      </c>
      <c r="H39" s="52">
        <f t="shared" si="15"/>
        <v>7.333333333333333</v>
      </c>
      <c r="I39" s="52">
        <f t="shared" si="15"/>
        <v>8</v>
      </c>
      <c r="J39" s="52">
        <f t="shared" si="15"/>
        <v>6.666666666666667</v>
      </c>
      <c r="K39" s="52">
        <f t="shared" si="15"/>
        <v>8</v>
      </c>
      <c r="L39" s="52">
        <f t="shared" si="15"/>
        <v>8.6666666666666661</v>
      </c>
      <c r="M39" s="52">
        <f t="shared" si="15"/>
        <v>5.333333333333333</v>
      </c>
    </row>
    <row r="40" spans="1:13">
      <c r="A40" s="75"/>
      <c r="B40" s="78"/>
      <c r="C40" s="48" t="s">
        <v>51</v>
      </c>
      <c r="D40" s="49">
        <v>13</v>
      </c>
      <c r="E40" s="50">
        <v>15</v>
      </c>
      <c r="F40" s="50">
        <v>12</v>
      </c>
      <c r="G40" s="50">
        <v>13</v>
      </c>
      <c r="H40" s="49">
        <v>12</v>
      </c>
      <c r="I40" s="49">
        <v>13</v>
      </c>
      <c r="J40" s="49">
        <v>12</v>
      </c>
      <c r="K40" s="50">
        <v>13</v>
      </c>
      <c r="L40" s="49">
        <v>14</v>
      </c>
      <c r="M40" s="50">
        <v>12</v>
      </c>
    </row>
    <row r="41" spans="1:13" ht="16" thickBot="1">
      <c r="A41" s="75"/>
      <c r="B41" s="79"/>
      <c r="C41" s="51" t="s">
        <v>50</v>
      </c>
      <c r="D41" s="52">
        <f>D40*2/3</f>
        <v>8.6666666666666661</v>
      </c>
      <c r="E41" s="52">
        <f t="shared" ref="E41:M41" si="16">E40*2/3</f>
        <v>10</v>
      </c>
      <c r="F41" s="52">
        <f t="shared" si="16"/>
        <v>8</v>
      </c>
      <c r="G41" s="52">
        <f t="shared" si="16"/>
        <v>8.6666666666666661</v>
      </c>
      <c r="H41" s="52">
        <f t="shared" si="16"/>
        <v>8</v>
      </c>
      <c r="I41" s="52">
        <f t="shared" si="16"/>
        <v>8.6666666666666661</v>
      </c>
      <c r="J41" s="52">
        <f t="shared" si="16"/>
        <v>8</v>
      </c>
      <c r="K41" s="52">
        <f t="shared" si="16"/>
        <v>8.6666666666666661</v>
      </c>
      <c r="L41" s="52">
        <f t="shared" si="16"/>
        <v>9.3333333333333339</v>
      </c>
      <c r="M41" s="52">
        <f t="shared" si="16"/>
        <v>8</v>
      </c>
    </row>
    <row r="42" spans="1:13" ht="16.5" customHeight="1">
      <c r="A42" s="75"/>
      <c r="B42" s="77" t="s">
        <v>52</v>
      </c>
      <c r="C42" s="48" t="s">
        <v>53</v>
      </c>
      <c r="D42" s="53" t="s">
        <v>56</v>
      </c>
      <c r="E42" s="54" t="s">
        <v>72</v>
      </c>
      <c r="F42" s="54">
        <v>0.11764705882352941</v>
      </c>
      <c r="G42" s="54" t="s">
        <v>71</v>
      </c>
      <c r="H42" s="53" t="s">
        <v>71</v>
      </c>
      <c r="I42" s="53">
        <v>0.33333333333333331</v>
      </c>
      <c r="J42" s="53">
        <v>0.125</v>
      </c>
      <c r="K42" s="54">
        <v>0.42857142857142855</v>
      </c>
      <c r="L42" s="53">
        <v>0.36363636363636365</v>
      </c>
      <c r="M42" s="54">
        <v>0.66666666666666663</v>
      </c>
    </row>
    <row r="43" spans="1:13" ht="16" thickBot="1">
      <c r="A43" s="75"/>
      <c r="B43" s="79"/>
      <c r="C43" s="51" t="s">
        <v>59</v>
      </c>
      <c r="D43" s="52">
        <v>30</v>
      </c>
      <c r="E43" s="52">
        <v>30</v>
      </c>
      <c r="F43" s="52">
        <f t="shared" ref="F43" si="17">30*(1-F42)</f>
        <v>26.470588235294116</v>
      </c>
      <c r="G43" s="52">
        <v>30</v>
      </c>
      <c r="H43" s="52">
        <v>30</v>
      </c>
      <c r="I43" s="52">
        <f t="shared" ref="I43:M43" si="18">30*(1-I42)</f>
        <v>20.000000000000004</v>
      </c>
      <c r="J43" s="52">
        <f t="shared" si="18"/>
        <v>26.25</v>
      </c>
      <c r="K43" s="52">
        <f t="shared" si="18"/>
        <v>17.142857142857142</v>
      </c>
      <c r="L43" s="52">
        <f t="shared" si="18"/>
        <v>19.09090909090909</v>
      </c>
      <c r="M43" s="52">
        <f t="shared" si="18"/>
        <v>10.000000000000002</v>
      </c>
    </row>
    <row r="44" spans="1:13" ht="16.5" customHeight="1">
      <c r="A44" s="75"/>
      <c r="B44" s="77" t="s">
        <v>60</v>
      </c>
      <c r="C44" s="48" t="s">
        <v>61</v>
      </c>
      <c r="D44" s="54"/>
      <c r="E44" s="54">
        <v>0.22222222222222221</v>
      </c>
      <c r="F44" s="54" t="s">
        <v>80</v>
      </c>
      <c r="G44" s="54" t="s">
        <v>71</v>
      </c>
      <c r="H44" s="54" t="s">
        <v>71</v>
      </c>
      <c r="I44" s="53">
        <v>0.33333333333333331</v>
      </c>
      <c r="J44" s="54"/>
      <c r="K44" s="54"/>
      <c r="L44" s="54">
        <v>0.27272727272727271</v>
      </c>
      <c r="M44" s="54"/>
    </row>
    <row r="45" spans="1:13" ht="16" thickBot="1">
      <c r="A45" s="75"/>
      <c r="B45" s="78"/>
      <c r="C45" s="51" t="s">
        <v>62</v>
      </c>
      <c r="D45" s="52">
        <v>15</v>
      </c>
      <c r="E45" s="52">
        <v>15</v>
      </c>
      <c r="F45" s="52">
        <v>15</v>
      </c>
      <c r="G45" s="52">
        <v>15</v>
      </c>
      <c r="H45" s="52">
        <v>15</v>
      </c>
      <c r="I45" s="52">
        <f>15*(1-I44)</f>
        <v>10.000000000000002</v>
      </c>
      <c r="J45" s="52">
        <f>15*(1-J44)</f>
        <v>15</v>
      </c>
      <c r="K45" s="52">
        <v>15</v>
      </c>
      <c r="L45" s="52">
        <f>15*(1-L44)</f>
        <v>10.90909090909091</v>
      </c>
      <c r="M45" s="52">
        <v>15</v>
      </c>
    </row>
    <row r="46" spans="1:13">
      <c r="A46" s="75"/>
      <c r="B46" s="78"/>
      <c r="C46" s="48" t="s">
        <v>63</v>
      </c>
      <c r="D46" s="53" t="s">
        <v>97</v>
      </c>
      <c r="E46" s="54">
        <v>0.1111111111111111</v>
      </c>
      <c r="F46" s="54">
        <v>0.125</v>
      </c>
      <c r="G46" s="54" t="s">
        <v>71</v>
      </c>
      <c r="H46" s="53" t="s">
        <v>71</v>
      </c>
      <c r="I46" s="53" t="s">
        <v>55</v>
      </c>
      <c r="J46" s="53">
        <v>0.125</v>
      </c>
      <c r="K46" s="54" t="s">
        <v>66</v>
      </c>
      <c r="L46" s="53" t="s">
        <v>77</v>
      </c>
      <c r="M46" s="54" t="s">
        <v>71</v>
      </c>
    </row>
    <row r="47" spans="1:13" ht="16" thickBot="1">
      <c r="A47" s="75"/>
      <c r="B47" s="79"/>
      <c r="C47" s="51" t="s">
        <v>62</v>
      </c>
      <c r="D47" s="52">
        <v>15</v>
      </c>
      <c r="E47" s="52">
        <f>15*(1-E46)</f>
        <v>13.333333333333332</v>
      </c>
      <c r="F47" s="52">
        <f>15*(1-F46)</f>
        <v>13.125</v>
      </c>
      <c r="G47" s="52">
        <v>15</v>
      </c>
      <c r="H47" s="52">
        <v>15</v>
      </c>
      <c r="I47" s="52">
        <v>15</v>
      </c>
      <c r="J47" s="52">
        <f>15*(1-J46)</f>
        <v>13.125</v>
      </c>
      <c r="K47" s="52">
        <v>15</v>
      </c>
      <c r="L47" s="52">
        <v>15</v>
      </c>
      <c r="M47" s="52">
        <v>15</v>
      </c>
    </row>
    <row r="48" spans="1:13" ht="16" thickBot="1">
      <c r="A48" s="76"/>
      <c r="B48" s="55" t="s">
        <v>67</v>
      </c>
      <c r="C48" s="56" t="s">
        <v>68</v>
      </c>
      <c r="D48" s="57">
        <f>SUM(D39,D41,D43,D45,D47)</f>
        <v>76.666666666666657</v>
      </c>
      <c r="E48" s="57">
        <f t="shared" ref="E48:M48" si="19">SUM(E39,E41,E43,E45,E47)</f>
        <v>77</v>
      </c>
      <c r="F48" s="57">
        <f t="shared" si="19"/>
        <v>69.928921568627445</v>
      </c>
      <c r="G48" s="57">
        <f t="shared" si="19"/>
        <v>74</v>
      </c>
      <c r="H48" s="57">
        <f t="shared" si="19"/>
        <v>75.333333333333329</v>
      </c>
      <c r="I48" s="57">
        <f t="shared" si="19"/>
        <v>61.666666666666671</v>
      </c>
      <c r="J48" s="57">
        <f t="shared" si="19"/>
        <v>69.041666666666671</v>
      </c>
      <c r="K48" s="57">
        <f>SUM(K39,K41,K43,K45,M47)</f>
        <v>63.80952380952381</v>
      </c>
      <c r="L48" s="57">
        <f t="shared" si="19"/>
        <v>63</v>
      </c>
      <c r="M48" s="57">
        <f t="shared" si="19"/>
        <v>53.333333333333336</v>
      </c>
    </row>
    <row r="49" spans="1:13" ht="21.75" customHeight="1" thickBot="1">
      <c r="A49" s="74" t="s">
        <v>34</v>
      </c>
      <c r="B49" s="59" t="s">
        <v>35</v>
      </c>
      <c r="C49" s="60" t="s">
        <v>76</v>
      </c>
      <c r="D49" s="61">
        <f>SUM(D48,D15,D26,D37)</f>
        <v>307.33333333333331</v>
      </c>
      <c r="E49" s="61">
        <f t="shared" ref="E49:M49" si="20">SUM(E48,E15,E26,E37)</f>
        <v>305.90000000000003</v>
      </c>
      <c r="F49" s="61">
        <f t="shared" si="20"/>
        <v>279.00539215686274</v>
      </c>
      <c r="G49" s="61">
        <f t="shared" si="20"/>
        <v>304</v>
      </c>
      <c r="H49" s="61">
        <f t="shared" si="20"/>
        <v>305.33333333333331</v>
      </c>
      <c r="I49" s="61">
        <f t="shared" si="20"/>
        <v>271</v>
      </c>
      <c r="J49" s="61">
        <f t="shared" si="20"/>
        <v>291.375</v>
      </c>
      <c r="K49" s="61">
        <f t="shared" si="20"/>
        <v>245.0595238095238</v>
      </c>
      <c r="L49" s="61">
        <f t="shared" si="20"/>
        <v>238.83333333333331</v>
      </c>
      <c r="M49" s="61">
        <f t="shared" si="20"/>
        <v>225.33333333333334</v>
      </c>
    </row>
    <row r="50" spans="1:13" ht="18" thickBot="1">
      <c r="A50" s="76"/>
      <c r="B50" s="59" t="s">
        <v>37</v>
      </c>
      <c r="C50" s="62" t="s">
        <v>37</v>
      </c>
      <c r="D50" s="63">
        <v>1</v>
      </c>
      <c r="E50" s="64">
        <v>2</v>
      </c>
      <c r="F50" s="64">
        <v>6</v>
      </c>
      <c r="G50" s="64">
        <v>4</v>
      </c>
      <c r="H50" s="63">
        <v>3</v>
      </c>
      <c r="I50" s="63">
        <v>7</v>
      </c>
      <c r="J50" s="63">
        <v>5</v>
      </c>
      <c r="K50" s="64">
        <v>8</v>
      </c>
      <c r="L50" s="63">
        <v>9</v>
      </c>
      <c r="M50" s="64">
        <v>10</v>
      </c>
    </row>
  </sheetData>
  <mergeCells count="31">
    <mergeCell ref="A38:A48"/>
    <mergeCell ref="B38:B41"/>
    <mergeCell ref="B42:B43"/>
    <mergeCell ref="B44:B47"/>
    <mergeCell ref="A49:A50"/>
    <mergeCell ref="A16:A26"/>
    <mergeCell ref="B16:B19"/>
    <mergeCell ref="B20:B21"/>
    <mergeCell ref="B22:B25"/>
    <mergeCell ref="A27:A37"/>
    <mergeCell ref="B27:B30"/>
    <mergeCell ref="B31:B32"/>
    <mergeCell ref="B33:B36"/>
    <mergeCell ref="J3:J4"/>
    <mergeCell ref="K3:K4"/>
    <mergeCell ref="L3:L4"/>
    <mergeCell ref="M3:M4"/>
    <mergeCell ref="A5:A15"/>
    <mergeCell ref="B5:B8"/>
    <mergeCell ref="B9:B10"/>
    <mergeCell ref="B11:B14"/>
    <mergeCell ref="A1:M1"/>
    <mergeCell ref="A2:M2"/>
    <mergeCell ref="A3:A4"/>
    <mergeCell ref="B3:B4"/>
    <mergeCell ref="D3:D4"/>
    <mergeCell ref="E3:E4"/>
    <mergeCell ref="F3:F4"/>
    <mergeCell ref="G3:G4"/>
    <mergeCell ref="H3:H4"/>
    <mergeCell ref="I3:I4"/>
  </mergeCells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5FA69-71E4-4450-9898-84579477615D}">
  <dimension ref="A1:M61"/>
  <sheetViews>
    <sheetView workbookViewId="0">
      <selection sqref="A1:XFD1048576"/>
    </sheetView>
  </sheetViews>
  <sheetFormatPr defaultRowHeight="15.5"/>
  <cols>
    <col min="1" max="1" width="8.6640625" style="45"/>
    <col min="2" max="2" width="10.5" style="45" customWidth="1"/>
    <col min="3" max="3" width="16.58203125" style="45" customWidth="1"/>
    <col min="4" max="16384" width="8.6640625" style="45"/>
  </cols>
  <sheetData>
    <row r="1" spans="1:13" ht="19.5">
      <c r="A1" s="82" t="s">
        <v>40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7.5" thickBot="1">
      <c r="A2" s="83" t="s">
        <v>181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6.5" customHeight="1">
      <c r="A3" s="84" t="s">
        <v>15</v>
      </c>
      <c r="B3" s="86" t="s">
        <v>41</v>
      </c>
      <c r="C3" s="46" t="s">
        <v>42</v>
      </c>
      <c r="D3" s="80" t="s">
        <v>17</v>
      </c>
      <c r="E3" s="88" t="s">
        <v>18</v>
      </c>
      <c r="F3" s="90" t="s">
        <v>43</v>
      </c>
      <c r="G3" s="90" t="s">
        <v>44</v>
      </c>
      <c r="H3" s="91" t="s">
        <v>45</v>
      </c>
      <c r="I3" s="91" t="s">
        <v>46</v>
      </c>
      <c r="J3" s="80" t="s">
        <v>19</v>
      </c>
      <c r="K3" s="90" t="s">
        <v>94</v>
      </c>
      <c r="L3" s="91" t="s">
        <v>95</v>
      </c>
      <c r="M3" s="90" t="s">
        <v>96</v>
      </c>
    </row>
    <row r="4" spans="1:13" ht="33" customHeight="1" thickBot="1">
      <c r="A4" s="85"/>
      <c r="B4" s="87"/>
      <c r="C4" s="47" t="s">
        <v>47</v>
      </c>
      <c r="D4" s="81"/>
      <c r="E4" s="89"/>
      <c r="F4" s="89"/>
      <c r="G4" s="89"/>
      <c r="H4" s="81"/>
      <c r="I4" s="81"/>
      <c r="J4" s="81"/>
      <c r="K4" s="89"/>
      <c r="L4" s="81"/>
      <c r="M4" s="89"/>
    </row>
    <row r="5" spans="1:13" ht="16.5" customHeight="1">
      <c r="A5" s="74" t="s">
        <v>182</v>
      </c>
      <c r="B5" s="77" t="s">
        <v>48</v>
      </c>
      <c r="C5" s="48" t="s">
        <v>49</v>
      </c>
      <c r="D5" s="49">
        <v>12</v>
      </c>
      <c r="E5" s="50">
        <v>15</v>
      </c>
      <c r="F5" s="50">
        <v>8</v>
      </c>
      <c r="G5" s="50">
        <v>10</v>
      </c>
      <c r="H5" s="49">
        <v>13</v>
      </c>
      <c r="I5" s="49">
        <v>10</v>
      </c>
      <c r="J5" s="49">
        <v>10</v>
      </c>
      <c r="K5" s="50">
        <v>11</v>
      </c>
      <c r="L5" s="49">
        <v>10</v>
      </c>
      <c r="M5" s="50">
        <v>10</v>
      </c>
    </row>
    <row r="6" spans="1:13" ht="16" thickBot="1">
      <c r="A6" s="75"/>
      <c r="B6" s="78"/>
      <c r="C6" s="51" t="s">
        <v>50</v>
      </c>
      <c r="D6" s="52">
        <v>15</v>
      </c>
      <c r="E6" s="52">
        <f t="shared" ref="E6:M6" si="0">E5*2/3</f>
        <v>10</v>
      </c>
      <c r="F6" s="52">
        <v>0</v>
      </c>
      <c r="G6" s="52">
        <f t="shared" si="0"/>
        <v>6.666666666666667</v>
      </c>
      <c r="H6" s="52">
        <f t="shared" si="0"/>
        <v>8.6666666666666661</v>
      </c>
      <c r="I6" s="52">
        <f t="shared" si="0"/>
        <v>6.666666666666667</v>
      </c>
      <c r="J6" s="52">
        <f t="shared" si="0"/>
        <v>6.666666666666667</v>
      </c>
      <c r="K6" s="52">
        <f t="shared" si="0"/>
        <v>7.333333333333333</v>
      </c>
      <c r="L6" s="52">
        <f t="shared" si="0"/>
        <v>6.666666666666667</v>
      </c>
      <c r="M6" s="52">
        <f t="shared" si="0"/>
        <v>6.666666666666667</v>
      </c>
    </row>
    <row r="7" spans="1:13">
      <c r="A7" s="75"/>
      <c r="B7" s="78"/>
      <c r="C7" s="48" t="s">
        <v>51</v>
      </c>
      <c r="D7" s="49">
        <v>14</v>
      </c>
      <c r="E7" s="50">
        <v>14</v>
      </c>
      <c r="F7" s="50">
        <v>9</v>
      </c>
      <c r="G7" s="50">
        <v>13</v>
      </c>
      <c r="H7" s="49">
        <v>13</v>
      </c>
      <c r="I7" s="49">
        <v>15</v>
      </c>
      <c r="J7" s="49">
        <v>12</v>
      </c>
      <c r="K7" s="50">
        <v>13</v>
      </c>
      <c r="L7" s="49">
        <v>12</v>
      </c>
      <c r="M7" s="50">
        <v>13</v>
      </c>
    </row>
    <row r="8" spans="1:13" ht="16" thickBot="1">
      <c r="A8" s="75"/>
      <c r="B8" s="79"/>
      <c r="C8" s="51" t="s">
        <v>50</v>
      </c>
      <c r="D8" s="52">
        <f>D7*2/3</f>
        <v>9.3333333333333339</v>
      </c>
      <c r="E8" s="52">
        <f t="shared" ref="E8:M8" si="1">E7*2/3</f>
        <v>9.3333333333333339</v>
      </c>
      <c r="F8" s="52">
        <f t="shared" si="1"/>
        <v>6</v>
      </c>
      <c r="G8" s="52">
        <f t="shared" si="1"/>
        <v>8.6666666666666661</v>
      </c>
      <c r="H8" s="52">
        <f t="shared" si="1"/>
        <v>8.6666666666666661</v>
      </c>
      <c r="I8" s="52">
        <f t="shared" si="1"/>
        <v>10</v>
      </c>
      <c r="J8" s="52">
        <f t="shared" si="1"/>
        <v>8</v>
      </c>
      <c r="K8" s="52">
        <f t="shared" si="1"/>
        <v>8.6666666666666661</v>
      </c>
      <c r="L8" s="52">
        <f t="shared" si="1"/>
        <v>8</v>
      </c>
      <c r="M8" s="52">
        <f t="shared" si="1"/>
        <v>8.6666666666666661</v>
      </c>
    </row>
    <row r="9" spans="1:13" ht="16.5" customHeight="1">
      <c r="A9" s="75"/>
      <c r="B9" s="77" t="s">
        <v>52</v>
      </c>
      <c r="C9" s="48" t="s">
        <v>53</v>
      </c>
      <c r="D9" s="54" t="s">
        <v>58</v>
      </c>
      <c r="E9" s="54" t="s">
        <v>73</v>
      </c>
      <c r="F9" s="54">
        <v>0.1875</v>
      </c>
      <c r="G9" s="54" t="s">
        <v>64</v>
      </c>
      <c r="H9" s="53" t="s">
        <v>71</v>
      </c>
      <c r="I9" s="53" t="s">
        <v>72</v>
      </c>
      <c r="J9" s="53">
        <v>0.1111111111111111</v>
      </c>
      <c r="K9" s="54"/>
      <c r="L9" s="53">
        <v>0.6</v>
      </c>
      <c r="M9" s="54">
        <v>0.75</v>
      </c>
    </row>
    <row r="10" spans="1:13" ht="27.75" customHeight="1" thickBot="1">
      <c r="A10" s="75"/>
      <c r="B10" s="79"/>
      <c r="C10" s="51" t="s">
        <v>59</v>
      </c>
      <c r="D10" s="52">
        <v>30</v>
      </c>
      <c r="E10" s="52">
        <v>30</v>
      </c>
      <c r="F10" s="52">
        <f t="shared" ref="F10" si="2">30*(1-F9)</f>
        <v>24.375</v>
      </c>
      <c r="G10" s="52">
        <v>30</v>
      </c>
      <c r="H10" s="52">
        <v>30</v>
      </c>
      <c r="I10" s="52">
        <v>30</v>
      </c>
      <c r="J10" s="52">
        <f t="shared" ref="J10:M10" si="3">30*(1-J9)</f>
        <v>26.666666666666664</v>
      </c>
      <c r="K10" s="52">
        <f t="shared" si="3"/>
        <v>30</v>
      </c>
      <c r="L10" s="52">
        <f t="shared" si="3"/>
        <v>12</v>
      </c>
      <c r="M10" s="52">
        <f t="shared" si="3"/>
        <v>7.5</v>
      </c>
    </row>
    <row r="11" spans="1:13" ht="16.5" customHeight="1">
      <c r="A11" s="75"/>
      <c r="B11" s="77" t="s">
        <v>60</v>
      </c>
      <c r="C11" s="48" t="s">
        <v>61</v>
      </c>
      <c r="D11" s="53">
        <v>8.3333333333333329E-2</v>
      </c>
      <c r="E11" s="54">
        <v>0.13636363636363635</v>
      </c>
      <c r="F11" s="54" t="s">
        <v>66</v>
      </c>
      <c r="G11" s="54"/>
      <c r="H11" s="53" t="s">
        <v>74</v>
      </c>
      <c r="I11" s="53" t="s">
        <v>73</v>
      </c>
      <c r="J11" s="53"/>
      <c r="K11" s="54"/>
      <c r="L11" s="53">
        <v>0.1111111111111111</v>
      </c>
      <c r="M11" s="54">
        <v>0.25</v>
      </c>
    </row>
    <row r="12" spans="1:13" ht="16" thickBot="1">
      <c r="A12" s="75"/>
      <c r="B12" s="78"/>
      <c r="C12" s="51" t="s">
        <v>62</v>
      </c>
      <c r="D12" s="52">
        <f>15*(1-D11)</f>
        <v>13.75</v>
      </c>
      <c r="E12" s="52">
        <f>15*(1-E11)</f>
        <v>12.954545454545455</v>
      </c>
      <c r="F12" s="52">
        <v>15</v>
      </c>
      <c r="G12" s="52">
        <v>15</v>
      </c>
      <c r="H12" s="52">
        <v>15</v>
      </c>
      <c r="I12" s="52">
        <v>15</v>
      </c>
      <c r="J12" s="52">
        <v>15</v>
      </c>
      <c r="K12" s="52">
        <v>15</v>
      </c>
      <c r="L12" s="52">
        <f>15*(1-L11)</f>
        <v>13.333333333333332</v>
      </c>
      <c r="M12" s="52">
        <f>15*(1-M11)</f>
        <v>11.25</v>
      </c>
    </row>
    <row r="13" spans="1:13">
      <c r="A13" s="75"/>
      <c r="B13" s="78"/>
      <c r="C13" s="48" t="s">
        <v>63</v>
      </c>
      <c r="D13" s="53"/>
      <c r="E13" s="54">
        <v>0.10526315789473684</v>
      </c>
      <c r="F13" s="54"/>
      <c r="G13" s="54"/>
      <c r="H13" s="53" t="s">
        <v>64</v>
      </c>
      <c r="I13" s="53" t="s">
        <v>55</v>
      </c>
      <c r="J13" s="53" t="s">
        <v>78</v>
      </c>
      <c r="K13" s="54"/>
      <c r="L13" s="53"/>
      <c r="M13" s="54"/>
    </row>
    <row r="14" spans="1:13" ht="16" thickBot="1">
      <c r="A14" s="75"/>
      <c r="B14" s="79"/>
      <c r="C14" s="51" t="s">
        <v>62</v>
      </c>
      <c r="D14" s="52">
        <f>15*(1-D13)</f>
        <v>15</v>
      </c>
      <c r="E14" s="52">
        <f>15*(1-E13)</f>
        <v>13.421052631578947</v>
      </c>
      <c r="F14" s="52">
        <v>15</v>
      </c>
      <c r="G14" s="52">
        <v>15</v>
      </c>
      <c r="H14" s="52">
        <v>15</v>
      </c>
      <c r="I14" s="52">
        <v>15</v>
      </c>
      <c r="J14" s="52">
        <v>15</v>
      </c>
      <c r="K14" s="52">
        <f>15*(1-K13)</f>
        <v>15</v>
      </c>
      <c r="L14" s="52">
        <v>15</v>
      </c>
      <c r="M14" s="52">
        <v>15</v>
      </c>
    </row>
    <row r="15" spans="1:13" ht="16" thickBot="1">
      <c r="A15" s="76"/>
      <c r="B15" s="55" t="s">
        <v>67</v>
      </c>
      <c r="C15" s="56" t="s">
        <v>68</v>
      </c>
      <c r="D15" s="57">
        <f>SUM(D6,D8,D10,D12,D14)</f>
        <v>83.083333333333343</v>
      </c>
      <c r="E15" s="57">
        <f t="shared" ref="E15" si="4">SUM(E6,E8,E10,E12,E14)</f>
        <v>75.708931419457741</v>
      </c>
      <c r="F15" s="57">
        <f>SUM(F6,F8,F10,F12,F14)</f>
        <v>60.375</v>
      </c>
      <c r="G15" s="57">
        <f t="shared" ref="G15:M15" si="5">SUM(G6,G8,G10,G12,G14)</f>
        <v>75.333333333333329</v>
      </c>
      <c r="H15" s="57">
        <f t="shared" si="5"/>
        <v>77.333333333333329</v>
      </c>
      <c r="I15" s="57">
        <f t="shared" si="5"/>
        <v>76.666666666666671</v>
      </c>
      <c r="J15" s="57">
        <f t="shared" si="5"/>
        <v>71.333333333333329</v>
      </c>
      <c r="K15" s="57">
        <f t="shared" si="5"/>
        <v>76</v>
      </c>
      <c r="L15" s="57">
        <f t="shared" si="5"/>
        <v>55</v>
      </c>
      <c r="M15" s="57">
        <f t="shared" si="5"/>
        <v>49.083333333333329</v>
      </c>
    </row>
    <row r="16" spans="1:13" ht="16.5" customHeight="1">
      <c r="A16" s="74" t="s">
        <v>183</v>
      </c>
      <c r="B16" s="77" t="s">
        <v>48</v>
      </c>
      <c r="C16" s="48" t="s">
        <v>49</v>
      </c>
      <c r="D16" s="49">
        <v>12</v>
      </c>
      <c r="E16" s="50">
        <v>14</v>
      </c>
      <c r="F16" s="50">
        <v>10</v>
      </c>
      <c r="G16" s="50">
        <v>10</v>
      </c>
      <c r="H16" s="49">
        <v>10</v>
      </c>
      <c r="I16" s="49">
        <v>15</v>
      </c>
      <c r="J16" s="49">
        <v>12</v>
      </c>
      <c r="K16" s="50">
        <v>13</v>
      </c>
      <c r="L16" s="49">
        <v>13</v>
      </c>
      <c r="M16" s="50">
        <v>12</v>
      </c>
    </row>
    <row r="17" spans="1:13" ht="16" thickBot="1">
      <c r="A17" s="75"/>
      <c r="B17" s="78"/>
      <c r="C17" s="51" t="s">
        <v>50</v>
      </c>
      <c r="D17" s="52">
        <f>D16*2/3</f>
        <v>8</v>
      </c>
      <c r="E17" s="52">
        <f t="shared" ref="E17:M17" si="6">E16*2/3</f>
        <v>9.3333333333333339</v>
      </c>
      <c r="F17" s="52">
        <f t="shared" si="6"/>
        <v>6.666666666666667</v>
      </c>
      <c r="G17" s="52">
        <f t="shared" si="6"/>
        <v>6.666666666666667</v>
      </c>
      <c r="H17" s="52">
        <f t="shared" si="6"/>
        <v>6.666666666666667</v>
      </c>
      <c r="I17" s="52">
        <f t="shared" si="6"/>
        <v>10</v>
      </c>
      <c r="J17" s="52">
        <f t="shared" si="6"/>
        <v>8</v>
      </c>
      <c r="K17" s="52">
        <f t="shared" si="6"/>
        <v>8.6666666666666661</v>
      </c>
      <c r="L17" s="52">
        <f t="shared" si="6"/>
        <v>8.6666666666666661</v>
      </c>
      <c r="M17" s="52">
        <f t="shared" si="6"/>
        <v>8</v>
      </c>
    </row>
    <row r="18" spans="1:13" ht="16.5" customHeight="1">
      <c r="A18" s="75"/>
      <c r="B18" s="78"/>
      <c r="C18" s="48" t="s">
        <v>51</v>
      </c>
      <c r="D18" s="49">
        <v>14</v>
      </c>
      <c r="E18" s="50">
        <v>15</v>
      </c>
      <c r="F18" s="50">
        <v>12</v>
      </c>
      <c r="G18" s="50">
        <v>14</v>
      </c>
      <c r="H18" s="49">
        <v>13</v>
      </c>
      <c r="I18" s="49">
        <v>15</v>
      </c>
      <c r="J18" s="49">
        <v>13</v>
      </c>
      <c r="K18" s="50">
        <v>13</v>
      </c>
      <c r="L18" s="49">
        <v>14</v>
      </c>
      <c r="M18" s="50">
        <v>13</v>
      </c>
    </row>
    <row r="19" spans="1:13" ht="16" thickBot="1">
      <c r="A19" s="75"/>
      <c r="B19" s="79"/>
      <c r="C19" s="51" t="s">
        <v>50</v>
      </c>
      <c r="D19" s="52">
        <f>D18*2/3</f>
        <v>9.3333333333333339</v>
      </c>
      <c r="E19" s="52">
        <f t="shared" ref="E19:M19" si="7">E18*2/3</f>
        <v>10</v>
      </c>
      <c r="F19" s="52">
        <f t="shared" si="7"/>
        <v>8</v>
      </c>
      <c r="G19" s="52">
        <f t="shared" si="7"/>
        <v>9.3333333333333339</v>
      </c>
      <c r="H19" s="52">
        <f t="shared" si="7"/>
        <v>8.6666666666666661</v>
      </c>
      <c r="I19" s="52">
        <f t="shared" si="7"/>
        <v>10</v>
      </c>
      <c r="J19" s="52">
        <f t="shared" si="7"/>
        <v>8.6666666666666661</v>
      </c>
      <c r="K19" s="52">
        <f t="shared" si="7"/>
        <v>8.6666666666666661</v>
      </c>
      <c r="L19" s="52">
        <f t="shared" si="7"/>
        <v>9.3333333333333339</v>
      </c>
      <c r="M19" s="52">
        <f t="shared" si="7"/>
        <v>8.6666666666666661</v>
      </c>
    </row>
    <row r="20" spans="1:13" ht="16.5" customHeight="1">
      <c r="A20" s="75"/>
      <c r="B20" s="77" t="s">
        <v>52</v>
      </c>
      <c r="C20" s="48" t="s">
        <v>53</v>
      </c>
      <c r="D20" s="54" t="s">
        <v>78</v>
      </c>
      <c r="E20" s="54" t="s">
        <v>99</v>
      </c>
      <c r="F20" s="54">
        <v>0.125</v>
      </c>
      <c r="G20" s="54" t="s">
        <v>64</v>
      </c>
      <c r="H20" s="53" t="s">
        <v>64</v>
      </c>
      <c r="I20" s="53" t="s">
        <v>80</v>
      </c>
      <c r="J20" s="53">
        <v>0.2857142857142857</v>
      </c>
      <c r="K20" s="54">
        <v>1</v>
      </c>
      <c r="L20" s="53">
        <v>0.625</v>
      </c>
      <c r="M20" s="54">
        <v>0.75</v>
      </c>
    </row>
    <row r="21" spans="1:13" ht="28.5" customHeight="1" thickBot="1">
      <c r="A21" s="75"/>
      <c r="B21" s="79"/>
      <c r="C21" s="51" t="s">
        <v>59</v>
      </c>
      <c r="D21" s="52">
        <v>30</v>
      </c>
      <c r="E21" s="52">
        <v>30</v>
      </c>
      <c r="F21" s="52">
        <f t="shared" ref="F21" si="8">30*(1-F20)</f>
        <v>26.25</v>
      </c>
      <c r="G21" s="52">
        <v>30</v>
      </c>
      <c r="H21" s="52">
        <v>30</v>
      </c>
      <c r="I21" s="52">
        <v>30</v>
      </c>
      <c r="J21" s="52">
        <f t="shared" ref="J21:M21" si="9">30*(1-J20)</f>
        <v>21.428571428571431</v>
      </c>
      <c r="K21" s="52">
        <f t="shared" si="9"/>
        <v>0</v>
      </c>
      <c r="L21" s="52">
        <f t="shared" si="9"/>
        <v>11.25</v>
      </c>
      <c r="M21" s="52">
        <f t="shared" si="9"/>
        <v>7.5</v>
      </c>
    </row>
    <row r="22" spans="1:13" ht="16.5" customHeight="1">
      <c r="A22" s="75"/>
      <c r="B22" s="77" t="s">
        <v>60</v>
      </c>
      <c r="C22" s="48" t="s">
        <v>61</v>
      </c>
      <c r="D22" s="53" t="s">
        <v>56</v>
      </c>
      <c r="E22" s="54" t="s">
        <v>66</v>
      </c>
      <c r="F22" s="54">
        <v>0.14285714285714285</v>
      </c>
      <c r="G22" s="54" t="s">
        <v>64</v>
      </c>
      <c r="H22" s="53"/>
      <c r="I22" s="53"/>
      <c r="J22" s="53" t="s">
        <v>78</v>
      </c>
      <c r="K22" s="54" t="s">
        <v>64</v>
      </c>
      <c r="L22" s="53" t="s">
        <v>54</v>
      </c>
      <c r="M22" s="54" t="s">
        <v>64</v>
      </c>
    </row>
    <row r="23" spans="1:13" ht="16" thickBot="1">
      <c r="A23" s="75"/>
      <c r="B23" s="78"/>
      <c r="C23" s="51" t="s">
        <v>62</v>
      </c>
      <c r="D23" s="52">
        <v>15</v>
      </c>
      <c r="E23" s="52">
        <v>15</v>
      </c>
      <c r="F23" s="52">
        <f>15*(1-F22)</f>
        <v>12.857142857142858</v>
      </c>
      <c r="G23" s="52">
        <v>15</v>
      </c>
      <c r="H23" s="52">
        <v>15</v>
      </c>
      <c r="I23" s="52">
        <v>15</v>
      </c>
      <c r="J23" s="52">
        <v>15</v>
      </c>
      <c r="K23" s="52">
        <v>15</v>
      </c>
      <c r="L23" s="52">
        <v>15</v>
      </c>
      <c r="M23" s="52">
        <v>15</v>
      </c>
    </row>
    <row r="24" spans="1:13" ht="16.5" customHeight="1">
      <c r="A24" s="75"/>
      <c r="B24" s="78"/>
      <c r="C24" s="48" t="s">
        <v>63</v>
      </c>
      <c r="D24" s="53" t="s">
        <v>78</v>
      </c>
      <c r="E24" s="54" t="s">
        <v>99</v>
      </c>
      <c r="F24" s="54" t="s">
        <v>80</v>
      </c>
      <c r="G24" s="54" t="s">
        <v>64</v>
      </c>
      <c r="H24" s="53" t="s">
        <v>64</v>
      </c>
      <c r="I24" s="53" t="s">
        <v>80</v>
      </c>
      <c r="J24" s="53" t="s">
        <v>78</v>
      </c>
      <c r="K24" s="54" t="s">
        <v>56</v>
      </c>
      <c r="L24" s="53" t="s">
        <v>58</v>
      </c>
      <c r="M24" s="54" t="s">
        <v>64</v>
      </c>
    </row>
    <row r="25" spans="1:13" ht="16" thickBot="1">
      <c r="A25" s="75"/>
      <c r="B25" s="79"/>
      <c r="C25" s="51" t="s">
        <v>62</v>
      </c>
      <c r="D25" s="52">
        <v>15</v>
      </c>
      <c r="E25" s="52">
        <v>15</v>
      </c>
      <c r="F25" s="52">
        <v>15</v>
      </c>
      <c r="G25" s="52">
        <v>15</v>
      </c>
      <c r="H25" s="52">
        <v>15</v>
      </c>
      <c r="I25" s="52">
        <v>15</v>
      </c>
      <c r="J25" s="52">
        <v>15</v>
      </c>
      <c r="K25" s="52">
        <v>15</v>
      </c>
      <c r="L25" s="52">
        <v>15</v>
      </c>
      <c r="M25" s="52">
        <v>15</v>
      </c>
    </row>
    <row r="26" spans="1:13" ht="16" thickBot="1">
      <c r="A26" s="76"/>
      <c r="B26" s="55" t="s">
        <v>67</v>
      </c>
      <c r="C26" s="56" t="s">
        <v>68</v>
      </c>
      <c r="D26" s="57">
        <f>SUM(D17,D19,D21,D23,D25)</f>
        <v>77.333333333333343</v>
      </c>
      <c r="E26" s="57">
        <f t="shared" ref="E26:I26" si="10">SUM(E17,E19,E21,E23,E25)</f>
        <v>79.333333333333343</v>
      </c>
      <c r="F26" s="57">
        <v>68.900000000000006</v>
      </c>
      <c r="G26" s="57">
        <f t="shared" si="10"/>
        <v>76</v>
      </c>
      <c r="H26" s="57">
        <f t="shared" si="10"/>
        <v>75.333333333333329</v>
      </c>
      <c r="I26" s="57">
        <f t="shared" si="10"/>
        <v>80</v>
      </c>
      <c r="J26" s="57">
        <f>SUM(J17,J19,F21,J23,J25)</f>
        <v>72.916666666666657</v>
      </c>
      <c r="K26" s="57">
        <f t="shared" ref="K26:M26" si="11">SUM(K17,K19,K21,K23,K25)</f>
        <v>47.333333333333329</v>
      </c>
      <c r="L26" s="57">
        <f t="shared" si="11"/>
        <v>59.25</v>
      </c>
      <c r="M26" s="57">
        <f t="shared" si="11"/>
        <v>54.166666666666664</v>
      </c>
    </row>
    <row r="27" spans="1:13" ht="16.5" customHeight="1">
      <c r="A27" s="74" t="s">
        <v>184</v>
      </c>
      <c r="B27" s="77" t="s">
        <v>48</v>
      </c>
      <c r="C27" s="48" t="s">
        <v>49</v>
      </c>
      <c r="D27" s="49">
        <v>13</v>
      </c>
      <c r="E27" s="50">
        <v>13</v>
      </c>
      <c r="F27" s="50">
        <v>12</v>
      </c>
      <c r="G27" s="50">
        <v>13</v>
      </c>
      <c r="H27" s="49">
        <v>13</v>
      </c>
      <c r="I27" s="49">
        <v>12</v>
      </c>
      <c r="J27" s="49">
        <v>13</v>
      </c>
      <c r="K27" s="50">
        <v>13</v>
      </c>
      <c r="L27" s="49">
        <v>13</v>
      </c>
      <c r="M27" s="50">
        <v>12</v>
      </c>
    </row>
    <row r="28" spans="1:13" ht="16" thickBot="1">
      <c r="A28" s="75"/>
      <c r="B28" s="78"/>
      <c r="C28" s="51" t="s">
        <v>50</v>
      </c>
      <c r="D28" s="52">
        <f>D27*2/3</f>
        <v>8.6666666666666661</v>
      </c>
      <c r="E28" s="52">
        <f t="shared" ref="E28:M28" si="12">E27*2/3</f>
        <v>8.6666666666666661</v>
      </c>
      <c r="F28" s="52">
        <f t="shared" si="12"/>
        <v>8</v>
      </c>
      <c r="G28" s="52">
        <f t="shared" si="12"/>
        <v>8.6666666666666661</v>
      </c>
      <c r="H28" s="52">
        <f t="shared" si="12"/>
        <v>8.6666666666666661</v>
      </c>
      <c r="I28" s="52">
        <f t="shared" si="12"/>
        <v>8</v>
      </c>
      <c r="J28" s="52">
        <f t="shared" si="12"/>
        <v>8.6666666666666661</v>
      </c>
      <c r="K28" s="52">
        <f t="shared" si="12"/>
        <v>8.6666666666666661</v>
      </c>
      <c r="L28" s="52">
        <f t="shared" si="12"/>
        <v>8.6666666666666661</v>
      </c>
      <c r="M28" s="52">
        <f t="shared" si="12"/>
        <v>8</v>
      </c>
    </row>
    <row r="29" spans="1:13">
      <c r="A29" s="75"/>
      <c r="B29" s="78"/>
      <c r="C29" s="48" t="s">
        <v>51</v>
      </c>
      <c r="D29" s="49">
        <v>13</v>
      </c>
      <c r="E29" s="50">
        <v>14</v>
      </c>
      <c r="F29" s="50">
        <v>13</v>
      </c>
      <c r="G29" s="50">
        <v>13</v>
      </c>
      <c r="H29" s="49">
        <v>13</v>
      </c>
      <c r="I29" s="49">
        <v>12</v>
      </c>
      <c r="J29" s="49">
        <v>13</v>
      </c>
      <c r="K29" s="50">
        <v>13</v>
      </c>
      <c r="L29" s="49">
        <v>13</v>
      </c>
      <c r="M29" s="50">
        <v>12</v>
      </c>
    </row>
    <row r="30" spans="1:13" ht="16" thickBot="1">
      <c r="A30" s="75"/>
      <c r="B30" s="79"/>
      <c r="C30" s="51" t="s">
        <v>50</v>
      </c>
      <c r="D30" s="52">
        <f>D29*2/3</f>
        <v>8.6666666666666661</v>
      </c>
      <c r="E30" s="52">
        <f t="shared" ref="E30:M30" si="13">E29*2/3</f>
        <v>9.3333333333333339</v>
      </c>
      <c r="F30" s="52">
        <f t="shared" si="13"/>
        <v>8.6666666666666661</v>
      </c>
      <c r="G30" s="52">
        <f t="shared" si="13"/>
        <v>8.6666666666666661</v>
      </c>
      <c r="H30" s="52">
        <f t="shared" si="13"/>
        <v>8.6666666666666661</v>
      </c>
      <c r="I30" s="52">
        <f t="shared" si="13"/>
        <v>8</v>
      </c>
      <c r="J30" s="52">
        <f t="shared" si="13"/>
        <v>8.6666666666666661</v>
      </c>
      <c r="K30" s="52">
        <f t="shared" si="13"/>
        <v>8.6666666666666661</v>
      </c>
      <c r="L30" s="52">
        <f t="shared" si="13"/>
        <v>8.6666666666666661</v>
      </c>
      <c r="M30" s="52">
        <f t="shared" si="13"/>
        <v>8</v>
      </c>
    </row>
    <row r="31" spans="1:13" ht="16.5" customHeight="1">
      <c r="A31" s="75"/>
      <c r="B31" s="77" t="s">
        <v>52</v>
      </c>
      <c r="C31" s="48" t="s">
        <v>53</v>
      </c>
      <c r="D31" s="53" t="s">
        <v>97</v>
      </c>
      <c r="E31" s="54" t="s">
        <v>72</v>
      </c>
      <c r="F31" s="54">
        <v>0.125</v>
      </c>
      <c r="G31" s="54" t="s">
        <v>64</v>
      </c>
      <c r="H31" s="53" t="s">
        <v>102</v>
      </c>
      <c r="I31" s="53">
        <v>0.41176470588235292</v>
      </c>
      <c r="J31" s="53" t="s">
        <v>66</v>
      </c>
      <c r="K31" s="54"/>
      <c r="L31" s="53">
        <v>0.5</v>
      </c>
      <c r="M31" s="54">
        <v>0.66666666666666663</v>
      </c>
    </row>
    <row r="32" spans="1:13" ht="16" thickBot="1">
      <c r="A32" s="75"/>
      <c r="B32" s="79"/>
      <c r="C32" s="51" t="s">
        <v>59</v>
      </c>
      <c r="D32" s="52">
        <v>30</v>
      </c>
      <c r="E32" s="52">
        <v>30</v>
      </c>
      <c r="F32" s="52">
        <f t="shared" ref="F32:M32" si="14">30*(1-F31)</f>
        <v>26.25</v>
      </c>
      <c r="G32" s="52">
        <v>30</v>
      </c>
      <c r="H32" s="52">
        <v>30</v>
      </c>
      <c r="I32" s="52">
        <f t="shared" si="14"/>
        <v>17.647058823529413</v>
      </c>
      <c r="J32" s="52">
        <v>30</v>
      </c>
      <c r="K32" s="52">
        <f t="shared" si="14"/>
        <v>30</v>
      </c>
      <c r="L32" s="52">
        <f t="shared" si="14"/>
        <v>15</v>
      </c>
      <c r="M32" s="52">
        <f t="shared" si="14"/>
        <v>10.000000000000002</v>
      </c>
    </row>
    <row r="33" spans="1:13" ht="16.5" customHeight="1">
      <c r="A33" s="75"/>
      <c r="B33" s="77" t="s">
        <v>60</v>
      </c>
      <c r="C33" s="48" t="s">
        <v>61</v>
      </c>
      <c r="D33" s="53" t="s">
        <v>54</v>
      </c>
      <c r="E33" s="54">
        <v>0.23529411764705882</v>
      </c>
      <c r="F33" s="54"/>
      <c r="G33" s="54" t="s">
        <v>71</v>
      </c>
      <c r="H33" s="53" t="s">
        <v>102</v>
      </c>
      <c r="I33" s="53">
        <v>0.1</v>
      </c>
      <c r="J33" s="53" t="s">
        <v>97</v>
      </c>
      <c r="K33" s="54" t="s">
        <v>78</v>
      </c>
      <c r="L33" s="53" t="s">
        <v>97</v>
      </c>
      <c r="M33" s="54" t="s">
        <v>74</v>
      </c>
    </row>
    <row r="34" spans="1:13" ht="16" thickBot="1">
      <c r="A34" s="75"/>
      <c r="B34" s="78"/>
      <c r="C34" s="51" t="s">
        <v>62</v>
      </c>
      <c r="D34" s="52">
        <v>15</v>
      </c>
      <c r="E34" s="52">
        <f>15*(1-E33)</f>
        <v>11.470588235294116</v>
      </c>
      <c r="F34" s="52">
        <f>15*(1-F33)</f>
        <v>15</v>
      </c>
      <c r="G34" s="52">
        <v>15</v>
      </c>
      <c r="H34" s="52">
        <v>15</v>
      </c>
      <c r="I34" s="52">
        <f>15*(1-I33)</f>
        <v>13.5</v>
      </c>
      <c r="J34" s="52">
        <v>15</v>
      </c>
      <c r="K34" s="52">
        <v>15</v>
      </c>
      <c r="L34" s="52">
        <v>15</v>
      </c>
      <c r="M34" s="52">
        <v>15</v>
      </c>
    </row>
    <row r="35" spans="1:13">
      <c r="A35" s="75"/>
      <c r="B35" s="78"/>
      <c r="C35" s="48" t="s">
        <v>63</v>
      </c>
      <c r="D35" s="53" t="s">
        <v>54</v>
      </c>
      <c r="E35" s="54">
        <v>5.8823529411764705E-2</v>
      </c>
      <c r="F35" s="54" t="s">
        <v>77</v>
      </c>
      <c r="G35" s="54" t="s">
        <v>64</v>
      </c>
      <c r="H35" s="53">
        <v>0</v>
      </c>
      <c r="I35" s="54" t="s">
        <v>55</v>
      </c>
      <c r="J35" s="54" t="s">
        <v>66</v>
      </c>
      <c r="K35" s="54" t="s">
        <v>97</v>
      </c>
      <c r="L35" s="53" t="s">
        <v>58</v>
      </c>
      <c r="M35" s="54" t="s">
        <v>71</v>
      </c>
    </row>
    <row r="36" spans="1:13" ht="16" thickBot="1">
      <c r="A36" s="75"/>
      <c r="B36" s="79"/>
      <c r="C36" s="51" t="s">
        <v>62</v>
      </c>
      <c r="D36" s="52">
        <v>15</v>
      </c>
      <c r="E36" s="52">
        <v>7.9</v>
      </c>
      <c r="F36" s="52">
        <v>11</v>
      </c>
      <c r="G36" s="52">
        <v>15</v>
      </c>
      <c r="H36" s="52">
        <v>15</v>
      </c>
      <c r="I36" s="52">
        <v>15</v>
      </c>
      <c r="J36" s="52">
        <v>15</v>
      </c>
      <c r="K36" s="52">
        <v>15</v>
      </c>
      <c r="L36" s="52">
        <v>15</v>
      </c>
      <c r="M36" s="52">
        <v>15</v>
      </c>
    </row>
    <row r="37" spans="1:13" ht="16" thickBot="1">
      <c r="A37" s="76"/>
      <c r="B37" s="55" t="s">
        <v>67</v>
      </c>
      <c r="C37" s="56" t="s">
        <v>68</v>
      </c>
      <c r="D37" s="57">
        <f>SUM(D28,D30,D32,D34,D36)</f>
        <v>77.333333333333329</v>
      </c>
      <c r="E37" s="57">
        <f>SUM(E28,E30,E32,E34,E36)</f>
        <v>67.370588235294122</v>
      </c>
      <c r="F37" s="57">
        <f>SUM(F28,F30,F32,F34,K36)</f>
        <v>72.916666666666657</v>
      </c>
      <c r="G37" s="57">
        <f t="shared" ref="G37:M37" si="15">SUM(G28,G30,G32,G34,G36)</f>
        <v>77.333333333333329</v>
      </c>
      <c r="H37" s="57">
        <f t="shared" si="15"/>
        <v>77.333333333333329</v>
      </c>
      <c r="I37" s="57">
        <f t="shared" si="15"/>
        <v>62.147058823529413</v>
      </c>
      <c r="J37" s="57">
        <f t="shared" si="15"/>
        <v>77.333333333333329</v>
      </c>
      <c r="K37" s="57">
        <f t="shared" si="15"/>
        <v>77.333333333333329</v>
      </c>
      <c r="L37" s="57">
        <f t="shared" si="15"/>
        <v>62.333333333333329</v>
      </c>
      <c r="M37" s="57">
        <f t="shared" si="15"/>
        <v>56</v>
      </c>
    </row>
    <row r="38" spans="1:13" ht="15.75" customHeight="1">
      <c r="A38" s="74" t="s">
        <v>185</v>
      </c>
      <c r="B38" s="77" t="s">
        <v>48</v>
      </c>
      <c r="C38" s="48" t="s">
        <v>49</v>
      </c>
      <c r="D38" s="49">
        <v>12</v>
      </c>
      <c r="E38" s="50">
        <v>14</v>
      </c>
      <c r="F38" s="50">
        <v>8</v>
      </c>
      <c r="G38" s="50">
        <v>9</v>
      </c>
      <c r="H38" s="49">
        <v>12</v>
      </c>
      <c r="I38" s="49">
        <v>13</v>
      </c>
      <c r="J38" s="49">
        <v>8</v>
      </c>
      <c r="K38" s="50">
        <v>12</v>
      </c>
      <c r="L38" s="49">
        <v>13</v>
      </c>
      <c r="M38" s="50">
        <v>13</v>
      </c>
    </row>
    <row r="39" spans="1:13" ht="16" thickBot="1">
      <c r="A39" s="75"/>
      <c r="B39" s="78"/>
      <c r="C39" s="51" t="s">
        <v>50</v>
      </c>
      <c r="D39" s="52">
        <f>D38*2/3</f>
        <v>8</v>
      </c>
      <c r="E39" s="52">
        <f t="shared" ref="E39:M39" si="16">E38*2/3</f>
        <v>9.3333333333333339</v>
      </c>
      <c r="F39" s="52">
        <f t="shared" si="16"/>
        <v>5.333333333333333</v>
      </c>
      <c r="G39" s="52">
        <f t="shared" si="16"/>
        <v>6</v>
      </c>
      <c r="H39" s="52">
        <f t="shared" si="16"/>
        <v>8</v>
      </c>
      <c r="I39" s="52">
        <f t="shared" si="16"/>
        <v>8.6666666666666661</v>
      </c>
      <c r="J39" s="52">
        <f t="shared" si="16"/>
        <v>5.333333333333333</v>
      </c>
      <c r="K39" s="52">
        <f t="shared" si="16"/>
        <v>8</v>
      </c>
      <c r="L39" s="52">
        <f t="shared" si="16"/>
        <v>8.6666666666666661</v>
      </c>
      <c r="M39" s="52">
        <f t="shared" si="16"/>
        <v>8.6666666666666661</v>
      </c>
    </row>
    <row r="40" spans="1:13">
      <c r="A40" s="75"/>
      <c r="B40" s="78"/>
      <c r="C40" s="48" t="s">
        <v>51</v>
      </c>
      <c r="D40" s="49">
        <v>14</v>
      </c>
      <c r="E40" s="50">
        <v>15</v>
      </c>
      <c r="F40" s="50">
        <v>12</v>
      </c>
      <c r="G40" s="50">
        <v>15</v>
      </c>
      <c r="H40" s="49">
        <v>14</v>
      </c>
      <c r="I40" s="49">
        <v>13</v>
      </c>
      <c r="J40" s="49">
        <v>12</v>
      </c>
      <c r="K40" s="50">
        <v>13</v>
      </c>
      <c r="L40" s="49">
        <v>15</v>
      </c>
      <c r="M40" s="50">
        <v>14</v>
      </c>
    </row>
    <row r="41" spans="1:13" ht="16" thickBot="1">
      <c r="A41" s="75"/>
      <c r="B41" s="79"/>
      <c r="C41" s="51" t="s">
        <v>50</v>
      </c>
      <c r="D41" s="52">
        <f>D40*2/3</f>
        <v>9.3333333333333339</v>
      </c>
      <c r="E41" s="52">
        <f t="shared" ref="E41:M41" si="17">E40*2/3</f>
        <v>10</v>
      </c>
      <c r="F41" s="52">
        <f t="shared" si="17"/>
        <v>8</v>
      </c>
      <c r="G41" s="52">
        <f t="shared" si="17"/>
        <v>10</v>
      </c>
      <c r="H41" s="52">
        <f t="shared" si="17"/>
        <v>9.3333333333333339</v>
      </c>
      <c r="I41" s="52">
        <f t="shared" si="17"/>
        <v>8.6666666666666661</v>
      </c>
      <c r="J41" s="52">
        <f t="shared" si="17"/>
        <v>8</v>
      </c>
      <c r="K41" s="52">
        <f t="shared" si="17"/>
        <v>8.6666666666666661</v>
      </c>
      <c r="L41" s="52">
        <f t="shared" si="17"/>
        <v>10</v>
      </c>
      <c r="M41" s="52">
        <f t="shared" si="17"/>
        <v>9.3333333333333339</v>
      </c>
    </row>
    <row r="42" spans="1:13" ht="16.5" customHeight="1">
      <c r="A42" s="75"/>
      <c r="B42" s="77" t="s">
        <v>52</v>
      </c>
      <c r="C42" s="48" t="s">
        <v>53</v>
      </c>
      <c r="D42" s="53" t="s">
        <v>54</v>
      </c>
      <c r="E42" s="54" t="s">
        <v>75</v>
      </c>
      <c r="F42" s="54">
        <v>0.25</v>
      </c>
      <c r="G42" s="54" t="s">
        <v>71</v>
      </c>
      <c r="H42" s="53" t="s">
        <v>71</v>
      </c>
      <c r="I42" s="53">
        <v>0.42105263157894735</v>
      </c>
      <c r="J42" s="53" t="s">
        <v>66</v>
      </c>
      <c r="K42" s="54">
        <v>1</v>
      </c>
      <c r="L42" s="53">
        <v>0.44444444444444442</v>
      </c>
      <c r="M42" s="54">
        <v>0.75</v>
      </c>
    </row>
    <row r="43" spans="1:13" ht="16" thickBot="1">
      <c r="A43" s="75"/>
      <c r="B43" s="79"/>
      <c r="C43" s="51" t="s">
        <v>59</v>
      </c>
      <c r="D43" s="52">
        <v>30</v>
      </c>
      <c r="E43" s="52">
        <v>30</v>
      </c>
      <c r="F43" s="52">
        <f t="shared" ref="F43" si="18">30*(1-F42)</f>
        <v>22.5</v>
      </c>
      <c r="G43" s="52">
        <v>30</v>
      </c>
      <c r="H43" s="52">
        <v>30</v>
      </c>
      <c r="I43" s="52">
        <f t="shared" ref="I43:M43" si="19">30*(1-I42)</f>
        <v>17.368421052631579</v>
      </c>
      <c r="J43" s="52">
        <v>30</v>
      </c>
      <c r="K43" s="52">
        <f t="shared" si="19"/>
        <v>0</v>
      </c>
      <c r="L43" s="52">
        <f t="shared" si="19"/>
        <v>16.666666666666668</v>
      </c>
      <c r="M43" s="52">
        <f t="shared" si="19"/>
        <v>7.5</v>
      </c>
    </row>
    <row r="44" spans="1:13" ht="16.5" customHeight="1">
      <c r="A44" s="75"/>
      <c r="B44" s="77" t="s">
        <v>60</v>
      </c>
      <c r="C44" s="48" t="s">
        <v>61</v>
      </c>
      <c r="D44" s="58"/>
      <c r="E44" s="54">
        <v>6.6666666666666666E-2</v>
      </c>
      <c r="F44" s="54"/>
      <c r="G44" s="54" t="s">
        <v>71</v>
      </c>
      <c r="H44" s="53" t="s">
        <v>74</v>
      </c>
      <c r="I44" s="53">
        <v>0.1</v>
      </c>
      <c r="J44" s="53"/>
      <c r="K44" s="54" t="s">
        <v>78</v>
      </c>
      <c r="L44" s="53" t="s">
        <v>58</v>
      </c>
      <c r="M44" s="54" t="s">
        <v>74</v>
      </c>
    </row>
    <row r="45" spans="1:13" ht="16" thickBot="1">
      <c r="A45" s="75"/>
      <c r="B45" s="78"/>
      <c r="C45" s="51" t="s">
        <v>62</v>
      </c>
      <c r="D45" s="52">
        <v>15</v>
      </c>
      <c r="E45" s="52">
        <f>15*(1-E44)</f>
        <v>14</v>
      </c>
      <c r="F45" s="52">
        <f>15*(1-F44)</f>
        <v>15</v>
      </c>
      <c r="G45" s="52">
        <v>15</v>
      </c>
      <c r="H45" s="52">
        <v>15</v>
      </c>
      <c r="I45" s="52">
        <f>15*(1-I44)</f>
        <v>13.5</v>
      </c>
      <c r="J45" s="52">
        <f>15*(1-J44)</f>
        <v>15</v>
      </c>
      <c r="K45" s="52">
        <v>15</v>
      </c>
      <c r="L45" s="52">
        <v>15</v>
      </c>
      <c r="M45" s="52">
        <v>15</v>
      </c>
    </row>
    <row r="46" spans="1:13">
      <c r="A46" s="75"/>
      <c r="B46" s="78"/>
      <c r="C46" s="48" t="s">
        <v>63</v>
      </c>
      <c r="D46" s="53" t="s">
        <v>97</v>
      </c>
      <c r="E46" s="54" t="s">
        <v>55</v>
      </c>
      <c r="F46" s="54">
        <v>6.6666666666666666E-2</v>
      </c>
      <c r="G46" s="54" t="s">
        <v>71</v>
      </c>
      <c r="H46" s="53" t="s">
        <v>74</v>
      </c>
      <c r="I46" s="54" t="s">
        <v>72</v>
      </c>
      <c r="J46" s="54" t="s">
        <v>97</v>
      </c>
      <c r="K46" s="54" t="s">
        <v>78</v>
      </c>
      <c r="L46" s="53">
        <v>0.1</v>
      </c>
      <c r="M46" s="54" t="s">
        <v>71</v>
      </c>
    </row>
    <row r="47" spans="1:13" ht="16" thickBot="1">
      <c r="A47" s="75"/>
      <c r="B47" s="79"/>
      <c r="C47" s="51" t="s">
        <v>62</v>
      </c>
      <c r="D47" s="52">
        <v>15</v>
      </c>
      <c r="E47" s="52">
        <v>15</v>
      </c>
      <c r="F47" s="52">
        <f>15*(1-F46)</f>
        <v>14</v>
      </c>
      <c r="G47" s="52">
        <v>15</v>
      </c>
      <c r="H47" s="52">
        <v>15</v>
      </c>
      <c r="I47" s="52">
        <v>15</v>
      </c>
      <c r="J47" s="52">
        <v>15</v>
      </c>
      <c r="K47" s="52">
        <v>15</v>
      </c>
      <c r="L47" s="52">
        <f>15*(1-L46)</f>
        <v>13.5</v>
      </c>
      <c r="M47" s="52">
        <v>15</v>
      </c>
    </row>
    <row r="48" spans="1:13" ht="16" thickBot="1">
      <c r="A48" s="76"/>
      <c r="B48" s="55" t="s">
        <v>67</v>
      </c>
      <c r="C48" s="56" t="s">
        <v>68</v>
      </c>
      <c r="D48" s="57">
        <f>SUM(D39,D41,D43,D45,D47)</f>
        <v>77.333333333333343</v>
      </c>
      <c r="E48" s="57">
        <f t="shared" ref="E48:K48" si="20">SUM(E39,E41,E43,E45,E47)</f>
        <v>78.333333333333343</v>
      </c>
      <c r="F48" s="57">
        <f t="shared" si="20"/>
        <v>64.833333333333329</v>
      </c>
      <c r="G48" s="57">
        <f t="shared" si="20"/>
        <v>76</v>
      </c>
      <c r="H48" s="57">
        <f t="shared" si="20"/>
        <v>77.333333333333343</v>
      </c>
      <c r="I48" s="57">
        <f t="shared" si="20"/>
        <v>63.201754385964911</v>
      </c>
      <c r="J48" s="57">
        <f t="shared" si="20"/>
        <v>73.333333333333329</v>
      </c>
      <c r="K48" s="57">
        <f t="shared" si="20"/>
        <v>46.666666666666664</v>
      </c>
      <c r="L48" s="57">
        <f>SUM(L39,L41,L43,L45,M47)</f>
        <v>65.333333333333329</v>
      </c>
      <c r="M48" s="57">
        <v>60</v>
      </c>
    </row>
    <row r="49" spans="1:13" ht="21.75" customHeight="1">
      <c r="A49" s="74" t="s">
        <v>186</v>
      </c>
      <c r="B49" s="77" t="s">
        <v>48</v>
      </c>
      <c r="C49" s="48" t="s">
        <v>49</v>
      </c>
      <c r="D49" s="49">
        <v>15</v>
      </c>
      <c r="E49" s="50">
        <v>15</v>
      </c>
      <c r="F49" s="50">
        <v>15</v>
      </c>
      <c r="G49" s="50">
        <v>10</v>
      </c>
      <c r="H49" s="49">
        <v>12</v>
      </c>
      <c r="I49" s="49">
        <v>15</v>
      </c>
      <c r="J49" s="49">
        <v>10</v>
      </c>
      <c r="K49" s="50">
        <v>14</v>
      </c>
      <c r="L49" s="49">
        <v>15</v>
      </c>
      <c r="M49" s="50">
        <v>15</v>
      </c>
    </row>
    <row r="50" spans="1:13" ht="16" thickBot="1">
      <c r="A50" s="75"/>
      <c r="B50" s="78"/>
      <c r="C50" s="51" t="s">
        <v>50</v>
      </c>
      <c r="D50" s="52">
        <f>D49*2/3</f>
        <v>10</v>
      </c>
      <c r="E50" s="52">
        <f t="shared" ref="E50:M50" si="21">E49*2/3</f>
        <v>10</v>
      </c>
      <c r="F50" s="52">
        <f t="shared" si="21"/>
        <v>10</v>
      </c>
      <c r="G50" s="52">
        <f t="shared" si="21"/>
        <v>6.666666666666667</v>
      </c>
      <c r="H50" s="52">
        <f t="shared" si="21"/>
        <v>8</v>
      </c>
      <c r="I50" s="52">
        <f t="shared" si="21"/>
        <v>10</v>
      </c>
      <c r="J50" s="52">
        <f t="shared" si="21"/>
        <v>6.666666666666667</v>
      </c>
      <c r="K50" s="52">
        <f t="shared" si="21"/>
        <v>9.3333333333333339</v>
      </c>
      <c r="L50" s="52">
        <f t="shared" si="21"/>
        <v>10</v>
      </c>
      <c r="M50" s="52">
        <f t="shared" si="21"/>
        <v>10</v>
      </c>
    </row>
    <row r="51" spans="1:13">
      <c r="A51" s="75"/>
      <c r="B51" s="78"/>
      <c r="C51" s="48" t="s">
        <v>51</v>
      </c>
      <c r="D51" s="49">
        <v>14</v>
      </c>
      <c r="E51" s="50">
        <v>15</v>
      </c>
      <c r="F51" s="50">
        <v>12</v>
      </c>
      <c r="G51" s="50">
        <v>13</v>
      </c>
      <c r="H51" s="49">
        <v>13</v>
      </c>
      <c r="I51" s="49">
        <v>14</v>
      </c>
      <c r="J51" s="49">
        <v>13</v>
      </c>
      <c r="K51" s="50">
        <v>13</v>
      </c>
      <c r="L51" s="49">
        <v>14</v>
      </c>
      <c r="M51" s="50">
        <v>12</v>
      </c>
    </row>
    <row r="52" spans="1:13" ht="16" thickBot="1">
      <c r="A52" s="75"/>
      <c r="B52" s="79"/>
      <c r="C52" s="51" t="s">
        <v>50</v>
      </c>
      <c r="D52" s="52">
        <f>D51*2/3</f>
        <v>9.3333333333333339</v>
      </c>
      <c r="E52" s="52">
        <f t="shared" ref="E52:M52" si="22">E51*2/3</f>
        <v>10</v>
      </c>
      <c r="F52" s="52">
        <f t="shared" si="22"/>
        <v>8</v>
      </c>
      <c r="G52" s="52">
        <f t="shared" si="22"/>
        <v>8.6666666666666661</v>
      </c>
      <c r="H52" s="52">
        <f t="shared" si="22"/>
        <v>8.6666666666666661</v>
      </c>
      <c r="I52" s="52">
        <f t="shared" si="22"/>
        <v>9.3333333333333339</v>
      </c>
      <c r="J52" s="52">
        <f t="shared" si="22"/>
        <v>8.6666666666666661</v>
      </c>
      <c r="K52" s="52">
        <f t="shared" si="22"/>
        <v>8.6666666666666661</v>
      </c>
      <c r="L52" s="52">
        <f t="shared" si="22"/>
        <v>9.3333333333333339</v>
      </c>
      <c r="M52" s="52">
        <f t="shared" si="22"/>
        <v>8</v>
      </c>
    </row>
    <row r="53" spans="1:13">
      <c r="A53" s="75"/>
      <c r="B53" s="77" t="s">
        <v>52</v>
      </c>
      <c r="C53" s="48" t="s">
        <v>53</v>
      </c>
      <c r="D53" s="53" t="s">
        <v>78</v>
      </c>
      <c r="E53" s="54" t="s">
        <v>99</v>
      </c>
      <c r="F53" s="54">
        <v>6.6666666666666666E-2</v>
      </c>
      <c r="G53" s="54" t="s">
        <v>74</v>
      </c>
      <c r="H53" s="53" t="s">
        <v>74</v>
      </c>
      <c r="I53" s="53">
        <v>0.33333333333333331</v>
      </c>
      <c r="J53" s="53">
        <v>0.22222222222222221</v>
      </c>
      <c r="K53" s="54">
        <v>0.8571428571428571</v>
      </c>
      <c r="L53" s="53">
        <v>0.53846153846153844</v>
      </c>
      <c r="M53" s="54">
        <v>0.75</v>
      </c>
    </row>
    <row r="54" spans="1:13" ht="16" thickBot="1">
      <c r="A54" s="75"/>
      <c r="B54" s="79"/>
      <c r="C54" s="51" t="s">
        <v>59</v>
      </c>
      <c r="D54" s="52">
        <v>30</v>
      </c>
      <c r="E54" s="52">
        <v>30</v>
      </c>
      <c r="F54" s="52">
        <f t="shared" ref="F54" si="23">30*(1-F53)</f>
        <v>28</v>
      </c>
      <c r="G54" s="52">
        <v>30</v>
      </c>
      <c r="H54" s="52">
        <v>30</v>
      </c>
      <c r="I54" s="52">
        <f t="shared" ref="I54:M54" si="24">30*(1-I53)</f>
        <v>20.000000000000004</v>
      </c>
      <c r="J54" s="52">
        <f t="shared" si="24"/>
        <v>23.333333333333332</v>
      </c>
      <c r="K54" s="52">
        <f t="shared" si="24"/>
        <v>4.2857142857142874</v>
      </c>
      <c r="L54" s="52">
        <f t="shared" si="24"/>
        <v>13.846153846153847</v>
      </c>
      <c r="M54" s="52">
        <f t="shared" si="24"/>
        <v>7.5</v>
      </c>
    </row>
    <row r="55" spans="1:13">
      <c r="A55" s="75"/>
      <c r="B55" s="77" t="s">
        <v>60</v>
      </c>
      <c r="C55" s="48" t="s">
        <v>61</v>
      </c>
      <c r="D55" s="54" t="s">
        <v>56</v>
      </c>
      <c r="E55" s="54">
        <v>0.11764705882352941</v>
      </c>
      <c r="F55" s="54" t="s">
        <v>54</v>
      </c>
      <c r="G55" s="54" t="s">
        <v>74</v>
      </c>
      <c r="H55" s="54" t="s">
        <v>74</v>
      </c>
      <c r="I55" s="53">
        <v>0.1</v>
      </c>
      <c r="J55" s="54" t="s">
        <v>71</v>
      </c>
      <c r="K55" s="54"/>
      <c r="L55" s="54" t="s">
        <v>97</v>
      </c>
      <c r="M55" s="54"/>
    </row>
    <row r="56" spans="1:13" ht="16" thickBot="1">
      <c r="A56" s="75"/>
      <c r="B56" s="78"/>
      <c r="C56" s="51" t="s">
        <v>62</v>
      </c>
      <c r="D56" s="52">
        <v>15</v>
      </c>
      <c r="E56" s="52">
        <f>15*(1-E55)</f>
        <v>13.235294117647058</v>
      </c>
      <c r="F56" s="52">
        <v>15</v>
      </c>
      <c r="G56" s="52">
        <v>15</v>
      </c>
      <c r="H56" s="52">
        <v>15</v>
      </c>
      <c r="I56" s="52">
        <f>15*(1-I55)</f>
        <v>13.5</v>
      </c>
      <c r="J56" s="52">
        <v>15</v>
      </c>
      <c r="K56" s="52">
        <v>15</v>
      </c>
      <c r="L56" s="52">
        <v>15</v>
      </c>
      <c r="M56" s="52">
        <v>15</v>
      </c>
    </row>
    <row r="57" spans="1:13">
      <c r="A57" s="75"/>
      <c r="B57" s="78"/>
      <c r="C57" s="48" t="s">
        <v>63</v>
      </c>
      <c r="D57" s="53">
        <v>0.125</v>
      </c>
      <c r="E57" s="54">
        <v>0.1875</v>
      </c>
      <c r="F57" s="54">
        <v>0.25</v>
      </c>
      <c r="G57" s="54" t="s">
        <v>74</v>
      </c>
      <c r="H57" s="53" t="s">
        <v>74</v>
      </c>
      <c r="I57" s="53" t="s">
        <v>72</v>
      </c>
      <c r="J57" s="53" t="s">
        <v>97</v>
      </c>
      <c r="K57" s="54" t="s">
        <v>54</v>
      </c>
      <c r="L57" s="53" t="s">
        <v>79</v>
      </c>
      <c r="M57" s="54" t="s">
        <v>64</v>
      </c>
    </row>
    <row r="58" spans="1:13" ht="16" thickBot="1">
      <c r="A58" s="75"/>
      <c r="B58" s="79"/>
      <c r="C58" s="51" t="s">
        <v>62</v>
      </c>
      <c r="D58" s="52">
        <f>15*(1-D57)</f>
        <v>13.125</v>
      </c>
      <c r="E58" s="52">
        <f>15*(1-E57)</f>
        <v>12.1875</v>
      </c>
      <c r="F58" s="52">
        <f>15*(1-F57)</f>
        <v>11.25</v>
      </c>
      <c r="G58" s="52">
        <v>15</v>
      </c>
      <c r="H58" s="52">
        <v>15</v>
      </c>
      <c r="I58" s="52">
        <v>15</v>
      </c>
      <c r="J58" s="52">
        <v>15</v>
      </c>
      <c r="K58" s="52">
        <v>15</v>
      </c>
      <c r="L58" s="52">
        <v>15</v>
      </c>
      <c r="M58" s="52">
        <v>15</v>
      </c>
    </row>
    <row r="59" spans="1:13" ht="16" thickBot="1">
      <c r="A59" s="76"/>
      <c r="B59" s="55" t="s">
        <v>67</v>
      </c>
      <c r="C59" s="56" t="s">
        <v>68</v>
      </c>
      <c r="D59" s="57">
        <f>SUM(D50,D52,D54,D56,D58)</f>
        <v>77.458333333333343</v>
      </c>
      <c r="E59" s="57">
        <f t="shared" ref="E59:M59" si="25">SUM(E50,E52,E54,E56,E58)</f>
        <v>75.422794117647058</v>
      </c>
      <c r="F59" s="57">
        <f t="shared" si="25"/>
        <v>72.25</v>
      </c>
      <c r="G59" s="57">
        <f t="shared" si="25"/>
        <v>75.333333333333329</v>
      </c>
      <c r="H59" s="57">
        <f t="shared" si="25"/>
        <v>76.666666666666657</v>
      </c>
      <c r="I59" s="57">
        <f t="shared" si="25"/>
        <v>67.833333333333343</v>
      </c>
      <c r="J59" s="57">
        <f t="shared" si="25"/>
        <v>68.666666666666657</v>
      </c>
      <c r="K59" s="57">
        <f>SUM(K50,K52,K54,K56,M58)</f>
        <v>52.285714285714292</v>
      </c>
      <c r="L59" s="57">
        <f t="shared" si="25"/>
        <v>63.179487179487182</v>
      </c>
      <c r="M59" s="57">
        <f t="shared" si="25"/>
        <v>55.5</v>
      </c>
    </row>
    <row r="60" spans="1:13" ht="16" thickBot="1">
      <c r="A60" s="74" t="s">
        <v>34</v>
      </c>
      <c r="B60" s="59" t="s">
        <v>35</v>
      </c>
      <c r="C60" s="60" t="s">
        <v>76</v>
      </c>
      <c r="D60" s="61">
        <f>SUM(D59,D48,D37,D15,D26)</f>
        <v>392.54166666666674</v>
      </c>
      <c r="E60" s="61">
        <f t="shared" ref="E60:M60" si="26">SUM(E59,E48,E37,E15,E26)</f>
        <v>376.16898043906565</v>
      </c>
      <c r="F60" s="61">
        <f t="shared" si="26"/>
        <v>339.27499999999998</v>
      </c>
      <c r="G60" s="61">
        <f t="shared" si="26"/>
        <v>379.99999999999994</v>
      </c>
      <c r="H60" s="61">
        <f t="shared" si="26"/>
        <v>383.99999999999994</v>
      </c>
      <c r="I60" s="61">
        <f t="shared" si="26"/>
        <v>349.84881320949432</v>
      </c>
      <c r="J60" s="61">
        <f t="shared" si="26"/>
        <v>363.58333333333326</v>
      </c>
      <c r="K60" s="61">
        <f t="shared" si="26"/>
        <v>299.61904761904759</v>
      </c>
      <c r="L60" s="61">
        <f t="shared" si="26"/>
        <v>305.09615384615381</v>
      </c>
      <c r="M60" s="61">
        <f t="shared" si="26"/>
        <v>274.75</v>
      </c>
    </row>
    <row r="61" spans="1:13" ht="18" thickBot="1">
      <c r="A61" s="76"/>
      <c r="B61" s="59" t="s">
        <v>37</v>
      </c>
      <c r="C61" s="62" t="s">
        <v>37</v>
      </c>
      <c r="D61" s="63">
        <v>1</v>
      </c>
      <c r="E61" s="64">
        <v>4</v>
      </c>
      <c r="F61" s="64">
        <v>7</v>
      </c>
      <c r="G61" s="64">
        <v>3</v>
      </c>
      <c r="H61" s="63">
        <v>2</v>
      </c>
      <c r="I61" s="63">
        <v>6</v>
      </c>
      <c r="J61" s="63">
        <v>5</v>
      </c>
      <c r="K61" s="64">
        <v>9</v>
      </c>
      <c r="L61" s="63">
        <v>8</v>
      </c>
      <c r="M61" s="64">
        <v>10</v>
      </c>
    </row>
  </sheetData>
  <mergeCells count="35">
    <mergeCell ref="A60:A61"/>
    <mergeCell ref="M3:M4"/>
    <mergeCell ref="A49:A59"/>
    <mergeCell ref="B49:B52"/>
    <mergeCell ref="B53:B54"/>
    <mergeCell ref="B55:B58"/>
    <mergeCell ref="A16:A26"/>
    <mergeCell ref="B16:B19"/>
    <mergeCell ref="B20:B21"/>
    <mergeCell ref="B22:B25"/>
    <mergeCell ref="A1:M1"/>
    <mergeCell ref="A2:M2"/>
    <mergeCell ref="A3:A4"/>
    <mergeCell ref="B3:B4"/>
    <mergeCell ref="D3:D4"/>
    <mergeCell ref="E3:E4"/>
    <mergeCell ref="F3:F4"/>
    <mergeCell ref="G3:G4"/>
    <mergeCell ref="H3:H4"/>
    <mergeCell ref="I3:I4"/>
    <mergeCell ref="K3:K4"/>
    <mergeCell ref="L3:L4"/>
    <mergeCell ref="J3:J4"/>
    <mergeCell ref="A5:A15"/>
    <mergeCell ref="B5:B8"/>
    <mergeCell ref="B9:B10"/>
    <mergeCell ref="B11:B14"/>
    <mergeCell ref="A27:A37"/>
    <mergeCell ref="B27:B30"/>
    <mergeCell ref="B31:B32"/>
    <mergeCell ref="B33:B36"/>
    <mergeCell ref="A38:A48"/>
    <mergeCell ref="B38:B41"/>
    <mergeCell ref="B42:B43"/>
    <mergeCell ref="B44:B47"/>
  </mergeCells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166F-175A-4608-9B5B-450807B09D6C}">
  <dimension ref="A1:M61"/>
  <sheetViews>
    <sheetView workbookViewId="0">
      <selection activeCell="N10" sqref="N10"/>
    </sheetView>
  </sheetViews>
  <sheetFormatPr defaultRowHeight="15.5"/>
  <cols>
    <col min="1" max="1" width="8.6640625" style="45"/>
    <col min="2" max="2" width="10.5" style="45" customWidth="1"/>
    <col min="3" max="3" width="16.58203125" style="45" customWidth="1"/>
    <col min="4" max="16384" width="8.6640625" style="45"/>
  </cols>
  <sheetData>
    <row r="1" spans="1:13" s="45" customFormat="1" ht="19.5">
      <c r="A1" s="82" t="s">
        <v>40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s="45" customFormat="1" ht="17.5" thickBot="1">
      <c r="A2" s="83" t="s">
        <v>169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s="45" customFormat="1" ht="16.5" customHeight="1">
      <c r="A3" s="84" t="s">
        <v>15</v>
      </c>
      <c r="B3" s="86" t="s">
        <v>41</v>
      </c>
      <c r="C3" s="46" t="s">
        <v>42</v>
      </c>
      <c r="D3" s="80" t="s">
        <v>17</v>
      </c>
      <c r="E3" s="88" t="s">
        <v>18</v>
      </c>
      <c r="F3" s="90" t="s">
        <v>43</v>
      </c>
      <c r="G3" s="90" t="s">
        <v>44</v>
      </c>
      <c r="H3" s="91" t="s">
        <v>45</v>
      </c>
      <c r="I3" s="91" t="s">
        <v>46</v>
      </c>
      <c r="J3" s="80" t="s">
        <v>19</v>
      </c>
      <c r="K3" s="90" t="s">
        <v>94</v>
      </c>
      <c r="L3" s="91" t="s">
        <v>95</v>
      </c>
      <c r="M3" s="90" t="s">
        <v>96</v>
      </c>
    </row>
    <row r="4" spans="1:13" s="45" customFormat="1" ht="33" customHeight="1" thickBot="1">
      <c r="A4" s="85"/>
      <c r="B4" s="87"/>
      <c r="C4" s="47" t="s">
        <v>47</v>
      </c>
      <c r="D4" s="81"/>
      <c r="E4" s="89"/>
      <c r="F4" s="89"/>
      <c r="G4" s="89"/>
      <c r="H4" s="81"/>
      <c r="I4" s="81"/>
      <c r="J4" s="81"/>
      <c r="K4" s="89"/>
      <c r="L4" s="81"/>
      <c r="M4" s="89"/>
    </row>
    <row r="5" spans="1:13" s="45" customFormat="1" ht="16.5" customHeight="1">
      <c r="A5" s="74" t="s">
        <v>170</v>
      </c>
      <c r="B5" s="77" t="s">
        <v>48</v>
      </c>
      <c r="C5" s="48" t="s">
        <v>49</v>
      </c>
      <c r="D5" s="49">
        <v>15</v>
      </c>
      <c r="E5" s="50">
        <v>12</v>
      </c>
      <c r="F5" s="50">
        <v>12</v>
      </c>
      <c r="G5" s="50">
        <v>10</v>
      </c>
      <c r="H5" s="49">
        <v>14</v>
      </c>
      <c r="I5" s="49">
        <v>12</v>
      </c>
      <c r="J5" s="49">
        <v>10</v>
      </c>
      <c r="K5" s="50">
        <v>14</v>
      </c>
      <c r="L5" s="49">
        <v>12</v>
      </c>
      <c r="M5" s="50">
        <v>12</v>
      </c>
    </row>
    <row r="6" spans="1:13" s="45" customFormat="1" ht="16" thickBot="1">
      <c r="A6" s="75"/>
      <c r="B6" s="78"/>
      <c r="C6" s="51" t="s">
        <v>50</v>
      </c>
      <c r="D6" s="52">
        <f>D5*2/3</f>
        <v>10</v>
      </c>
      <c r="E6" s="52">
        <f t="shared" ref="E6:M6" si="0">E5*2/3</f>
        <v>8</v>
      </c>
      <c r="F6" s="52">
        <f t="shared" si="0"/>
        <v>8</v>
      </c>
      <c r="G6" s="52">
        <f t="shared" si="0"/>
        <v>6.666666666666667</v>
      </c>
      <c r="H6" s="52">
        <f t="shared" si="0"/>
        <v>9.3333333333333339</v>
      </c>
      <c r="I6" s="52">
        <f t="shared" si="0"/>
        <v>8</v>
      </c>
      <c r="J6" s="52">
        <f t="shared" si="0"/>
        <v>6.666666666666667</v>
      </c>
      <c r="K6" s="52">
        <f t="shared" si="0"/>
        <v>9.3333333333333339</v>
      </c>
      <c r="L6" s="52">
        <f t="shared" si="0"/>
        <v>8</v>
      </c>
      <c r="M6" s="52">
        <f t="shared" si="0"/>
        <v>8</v>
      </c>
    </row>
    <row r="7" spans="1:13" s="45" customFormat="1">
      <c r="A7" s="75"/>
      <c r="B7" s="78"/>
      <c r="C7" s="48" t="s">
        <v>51</v>
      </c>
      <c r="D7" s="49">
        <v>15</v>
      </c>
      <c r="E7" s="50">
        <v>13</v>
      </c>
      <c r="F7" s="50">
        <v>11</v>
      </c>
      <c r="G7" s="50">
        <v>14</v>
      </c>
      <c r="H7" s="49">
        <v>11</v>
      </c>
      <c r="I7" s="49">
        <v>14</v>
      </c>
      <c r="J7" s="49">
        <v>13</v>
      </c>
      <c r="K7" s="50">
        <v>12</v>
      </c>
      <c r="L7" s="49">
        <v>11</v>
      </c>
      <c r="M7" s="50">
        <v>9</v>
      </c>
    </row>
    <row r="8" spans="1:13" s="45" customFormat="1" ht="16" thickBot="1">
      <c r="A8" s="75"/>
      <c r="B8" s="79"/>
      <c r="C8" s="51" t="s">
        <v>50</v>
      </c>
      <c r="D8" s="52">
        <f>D7*2/3</f>
        <v>10</v>
      </c>
      <c r="E8" s="52">
        <f t="shared" ref="E8:M8" si="1">E7*2/3</f>
        <v>8.6666666666666661</v>
      </c>
      <c r="F8" s="52">
        <f t="shared" si="1"/>
        <v>7.333333333333333</v>
      </c>
      <c r="G8" s="52">
        <f t="shared" si="1"/>
        <v>9.3333333333333339</v>
      </c>
      <c r="H8" s="52">
        <f t="shared" si="1"/>
        <v>7.333333333333333</v>
      </c>
      <c r="I8" s="52">
        <f t="shared" si="1"/>
        <v>9.3333333333333339</v>
      </c>
      <c r="J8" s="52">
        <f t="shared" si="1"/>
        <v>8.6666666666666661</v>
      </c>
      <c r="K8" s="52">
        <f t="shared" si="1"/>
        <v>8</v>
      </c>
      <c r="L8" s="52">
        <f t="shared" si="1"/>
        <v>7.333333333333333</v>
      </c>
      <c r="M8" s="52">
        <f t="shared" si="1"/>
        <v>6</v>
      </c>
    </row>
    <row r="9" spans="1:13" s="45" customFormat="1" ht="16.5" customHeight="1">
      <c r="A9" s="75"/>
      <c r="B9" s="77" t="s">
        <v>52</v>
      </c>
      <c r="C9" s="48" t="s">
        <v>53</v>
      </c>
      <c r="D9" s="53" t="s">
        <v>78</v>
      </c>
      <c r="E9" s="54" t="s">
        <v>99</v>
      </c>
      <c r="F9" s="54" t="s">
        <v>75</v>
      </c>
      <c r="G9" s="54" t="s">
        <v>71</v>
      </c>
      <c r="H9" s="53" t="s">
        <v>64</v>
      </c>
      <c r="I9" s="53">
        <v>0.22222222222222221</v>
      </c>
      <c r="J9" s="54">
        <v>0.125</v>
      </c>
      <c r="K9" s="54">
        <v>0.375</v>
      </c>
      <c r="L9" s="53">
        <v>0.58333333333333337</v>
      </c>
      <c r="M9" s="54">
        <v>0.5</v>
      </c>
    </row>
    <row r="10" spans="1:13" s="45" customFormat="1" ht="27.75" customHeight="1" thickBot="1">
      <c r="A10" s="75"/>
      <c r="B10" s="79"/>
      <c r="C10" s="51" t="s">
        <v>59</v>
      </c>
      <c r="D10" s="52">
        <v>30</v>
      </c>
      <c r="E10" s="52">
        <v>30</v>
      </c>
      <c r="F10" s="52">
        <v>30</v>
      </c>
      <c r="G10" s="52">
        <v>30</v>
      </c>
      <c r="H10" s="52">
        <v>30</v>
      </c>
      <c r="I10" s="52">
        <f t="shared" ref="I10:M10" si="2">30*(1-I9)</f>
        <v>23.333333333333332</v>
      </c>
      <c r="J10" s="52">
        <f t="shared" si="2"/>
        <v>26.25</v>
      </c>
      <c r="K10" s="52">
        <f t="shared" si="2"/>
        <v>18.75</v>
      </c>
      <c r="L10" s="52">
        <f t="shared" si="2"/>
        <v>12.499999999999998</v>
      </c>
      <c r="M10" s="52">
        <f t="shared" si="2"/>
        <v>15</v>
      </c>
    </row>
    <row r="11" spans="1:13" s="45" customFormat="1" ht="16.5" customHeight="1">
      <c r="A11" s="75"/>
      <c r="B11" s="77" t="s">
        <v>60</v>
      </c>
      <c r="C11" s="48" t="s">
        <v>61</v>
      </c>
      <c r="D11" s="53"/>
      <c r="E11" s="54"/>
      <c r="F11" s="54"/>
      <c r="G11" s="54"/>
      <c r="H11" s="53"/>
      <c r="I11" s="53"/>
      <c r="J11" s="53"/>
      <c r="K11" s="54"/>
      <c r="L11" s="53"/>
      <c r="M11" s="54"/>
    </row>
    <row r="12" spans="1:13" s="45" customFormat="1" ht="16" thickBot="1">
      <c r="A12" s="75"/>
      <c r="B12" s="78"/>
      <c r="C12" s="51" t="s">
        <v>62</v>
      </c>
      <c r="D12" s="52">
        <v>15</v>
      </c>
      <c r="E12" s="52">
        <f>15*(1-E11)</f>
        <v>15</v>
      </c>
      <c r="F12" s="52">
        <f>15*(1-F11)</f>
        <v>15</v>
      </c>
      <c r="G12" s="52">
        <v>15</v>
      </c>
      <c r="H12" s="52">
        <v>15</v>
      </c>
      <c r="I12" s="52">
        <f>15*(1-I11)</f>
        <v>15</v>
      </c>
      <c r="J12" s="52">
        <f>15*(1-J11)</f>
        <v>15</v>
      </c>
      <c r="K12" s="52">
        <f>15*(1-K11)</f>
        <v>15</v>
      </c>
      <c r="L12" s="52">
        <v>15</v>
      </c>
      <c r="M12" s="52">
        <f>15*(1-M11)</f>
        <v>15</v>
      </c>
    </row>
    <row r="13" spans="1:13" s="45" customFormat="1">
      <c r="A13" s="75"/>
      <c r="B13" s="78"/>
      <c r="C13" s="48" t="s">
        <v>63</v>
      </c>
      <c r="D13" s="53">
        <v>1</v>
      </c>
      <c r="E13" s="54" t="s">
        <v>99</v>
      </c>
      <c r="F13" s="54">
        <v>0.66666666666666663</v>
      </c>
      <c r="G13" s="54"/>
      <c r="H13" s="53" t="s">
        <v>64</v>
      </c>
      <c r="I13" s="53" t="s">
        <v>72</v>
      </c>
      <c r="J13" s="53" t="s">
        <v>97</v>
      </c>
      <c r="K13" s="54"/>
      <c r="L13" s="53" t="s">
        <v>58</v>
      </c>
      <c r="M13" s="54" t="s">
        <v>64</v>
      </c>
    </row>
    <row r="14" spans="1:13" s="45" customFormat="1" ht="16" thickBot="1">
      <c r="A14" s="75"/>
      <c r="B14" s="79"/>
      <c r="C14" s="51" t="s">
        <v>62</v>
      </c>
      <c r="D14" s="52">
        <v>15</v>
      </c>
      <c r="E14" s="52">
        <v>15</v>
      </c>
      <c r="F14" s="52">
        <f>15*(1-F13)</f>
        <v>5.0000000000000009</v>
      </c>
      <c r="G14" s="52">
        <v>15</v>
      </c>
      <c r="H14" s="52">
        <v>15</v>
      </c>
      <c r="I14" s="52">
        <v>15</v>
      </c>
      <c r="J14" s="52">
        <v>15</v>
      </c>
      <c r="K14" s="52">
        <v>15</v>
      </c>
      <c r="L14" s="52">
        <v>15</v>
      </c>
      <c r="M14" s="52">
        <v>15</v>
      </c>
    </row>
    <row r="15" spans="1:13" s="45" customFormat="1" ht="16" thickBot="1">
      <c r="A15" s="76"/>
      <c r="B15" s="55" t="s">
        <v>67</v>
      </c>
      <c r="C15" s="56" t="s">
        <v>68</v>
      </c>
      <c r="D15" s="57">
        <f>SUM(D6,D8,D10,D12,D14)</f>
        <v>80</v>
      </c>
      <c r="E15" s="57">
        <f t="shared" ref="E15:M15" si="3">SUM(E6,E8,E10,E12,E14)</f>
        <v>76.666666666666657</v>
      </c>
      <c r="F15" s="57">
        <f t="shared" si="3"/>
        <v>65.333333333333329</v>
      </c>
      <c r="G15" s="57">
        <f t="shared" si="3"/>
        <v>76</v>
      </c>
      <c r="H15" s="57">
        <f t="shared" si="3"/>
        <v>76.666666666666671</v>
      </c>
      <c r="I15" s="57">
        <f t="shared" si="3"/>
        <v>70.666666666666671</v>
      </c>
      <c r="J15" s="57">
        <f t="shared" si="3"/>
        <v>71.583333333333329</v>
      </c>
      <c r="K15" s="57">
        <f t="shared" si="3"/>
        <v>66.083333333333343</v>
      </c>
      <c r="L15" s="57">
        <f t="shared" si="3"/>
        <v>57.833333333333329</v>
      </c>
      <c r="M15" s="57">
        <f t="shared" si="3"/>
        <v>59</v>
      </c>
    </row>
    <row r="16" spans="1:13" s="45" customFormat="1" ht="16.5" customHeight="1">
      <c r="A16" s="74" t="s">
        <v>171</v>
      </c>
      <c r="B16" s="77" t="s">
        <v>48</v>
      </c>
      <c r="C16" s="48" t="s">
        <v>49</v>
      </c>
      <c r="D16" s="49">
        <v>13</v>
      </c>
      <c r="E16" s="50">
        <v>14</v>
      </c>
      <c r="F16" s="50">
        <v>13</v>
      </c>
      <c r="G16" s="50">
        <v>9</v>
      </c>
      <c r="H16" s="49">
        <v>9</v>
      </c>
      <c r="I16" s="49">
        <v>14</v>
      </c>
      <c r="J16" s="49">
        <v>10</v>
      </c>
      <c r="K16" s="50">
        <v>13</v>
      </c>
      <c r="L16" s="49">
        <v>10</v>
      </c>
      <c r="M16" s="50">
        <v>11</v>
      </c>
    </row>
    <row r="17" spans="1:13" s="45" customFormat="1" ht="16" thickBot="1">
      <c r="A17" s="75"/>
      <c r="B17" s="78"/>
      <c r="C17" s="51" t="s">
        <v>50</v>
      </c>
      <c r="D17" s="52">
        <f>D16*2/3</f>
        <v>8.6666666666666661</v>
      </c>
      <c r="E17" s="52">
        <f t="shared" ref="E17:M17" si="4">E16*2/3</f>
        <v>9.3333333333333339</v>
      </c>
      <c r="F17" s="52">
        <f t="shared" si="4"/>
        <v>8.6666666666666661</v>
      </c>
      <c r="G17" s="52">
        <f t="shared" si="4"/>
        <v>6</v>
      </c>
      <c r="H17" s="52">
        <f t="shared" si="4"/>
        <v>6</v>
      </c>
      <c r="I17" s="52">
        <f t="shared" si="4"/>
        <v>9.3333333333333339</v>
      </c>
      <c r="J17" s="52">
        <f t="shared" si="4"/>
        <v>6.666666666666667</v>
      </c>
      <c r="K17" s="52">
        <f t="shared" si="4"/>
        <v>8.6666666666666661</v>
      </c>
      <c r="L17" s="52">
        <f t="shared" si="4"/>
        <v>6.666666666666667</v>
      </c>
      <c r="M17" s="52">
        <f t="shared" si="4"/>
        <v>7.333333333333333</v>
      </c>
    </row>
    <row r="18" spans="1:13" s="45" customFormat="1">
      <c r="A18" s="75"/>
      <c r="B18" s="78"/>
      <c r="C18" s="48" t="s">
        <v>51</v>
      </c>
      <c r="D18" s="49">
        <v>13</v>
      </c>
      <c r="E18" s="50">
        <v>15</v>
      </c>
      <c r="F18" s="50">
        <v>10</v>
      </c>
      <c r="G18" s="50">
        <v>13</v>
      </c>
      <c r="H18" s="49">
        <v>14</v>
      </c>
      <c r="I18" s="49">
        <v>15</v>
      </c>
      <c r="J18" s="49">
        <v>13</v>
      </c>
      <c r="K18" s="50">
        <v>13</v>
      </c>
      <c r="L18" s="49">
        <v>12</v>
      </c>
      <c r="M18" s="50">
        <v>14</v>
      </c>
    </row>
    <row r="19" spans="1:13" s="45" customFormat="1" ht="16" thickBot="1">
      <c r="A19" s="75"/>
      <c r="B19" s="79"/>
      <c r="C19" s="51" t="s">
        <v>50</v>
      </c>
      <c r="D19" s="52">
        <f>D18*2/3</f>
        <v>8.6666666666666661</v>
      </c>
      <c r="E19" s="52">
        <f t="shared" ref="E19:M19" si="5">E18*2/3</f>
        <v>10</v>
      </c>
      <c r="F19" s="52">
        <f t="shared" si="5"/>
        <v>6.666666666666667</v>
      </c>
      <c r="G19" s="52">
        <f t="shared" si="5"/>
        <v>8.6666666666666661</v>
      </c>
      <c r="H19" s="52">
        <f t="shared" si="5"/>
        <v>9.3333333333333339</v>
      </c>
      <c r="I19" s="52">
        <f t="shared" si="5"/>
        <v>10</v>
      </c>
      <c r="J19" s="52">
        <f t="shared" si="5"/>
        <v>8.6666666666666661</v>
      </c>
      <c r="K19" s="52">
        <f t="shared" si="5"/>
        <v>8.6666666666666661</v>
      </c>
      <c r="L19" s="52">
        <f t="shared" si="5"/>
        <v>8</v>
      </c>
      <c r="M19" s="52">
        <f t="shared" si="5"/>
        <v>9.3333333333333339</v>
      </c>
    </row>
    <row r="20" spans="1:13" s="45" customFormat="1" ht="16.5" customHeight="1">
      <c r="A20" s="75"/>
      <c r="B20" s="77" t="s">
        <v>52</v>
      </c>
      <c r="C20" s="48" t="s">
        <v>53</v>
      </c>
      <c r="D20" s="54" t="s">
        <v>97</v>
      </c>
      <c r="E20" s="54" t="s">
        <v>72</v>
      </c>
      <c r="F20" s="54" t="s">
        <v>75</v>
      </c>
      <c r="G20" s="54" t="s">
        <v>64</v>
      </c>
      <c r="H20" s="53">
        <v>0.25</v>
      </c>
      <c r="I20" s="53" t="s">
        <v>73</v>
      </c>
      <c r="J20" s="53">
        <v>0.22222222222222221</v>
      </c>
      <c r="K20" s="54">
        <v>0.2857142857142857</v>
      </c>
      <c r="L20" s="53">
        <v>0.3</v>
      </c>
      <c r="M20" s="54">
        <v>0.66666666666666663</v>
      </c>
    </row>
    <row r="21" spans="1:13" s="45" customFormat="1" ht="28.5" customHeight="1" thickBot="1">
      <c r="A21" s="75"/>
      <c r="B21" s="79"/>
      <c r="C21" s="51" t="s">
        <v>59</v>
      </c>
      <c r="D21" s="52">
        <v>30</v>
      </c>
      <c r="E21" s="52">
        <v>30</v>
      </c>
      <c r="F21" s="52">
        <v>30</v>
      </c>
      <c r="G21" s="52">
        <v>30</v>
      </c>
      <c r="H21" s="52">
        <f t="shared" ref="H21" si="6">30*(1-H20)</f>
        <v>22.5</v>
      </c>
      <c r="I21" s="52">
        <v>30</v>
      </c>
      <c r="J21" s="52">
        <f t="shared" ref="J21:M21" si="7">30*(1-J20)</f>
        <v>23.333333333333332</v>
      </c>
      <c r="K21" s="52">
        <f t="shared" si="7"/>
        <v>21.428571428571431</v>
      </c>
      <c r="L21" s="52">
        <f t="shared" si="7"/>
        <v>21</v>
      </c>
      <c r="M21" s="52">
        <f t="shared" si="7"/>
        <v>10.000000000000002</v>
      </c>
    </row>
    <row r="22" spans="1:13" s="45" customFormat="1" ht="16.5" customHeight="1">
      <c r="A22" s="75"/>
      <c r="B22" s="77" t="s">
        <v>60</v>
      </c>
      <c r="C22" s="48" t="s">
        <v>61</v>
      </c>
      <c r="D22" s="53" t="s">
        <v>97</v>
      </c>
      <c r="E22" s="54">
        <v>0.13333333333333333</v>
      </c>
      <c r="F22" s="54" t="s">
        <v>80</v>
      </c>
      <c r="G22" s="54" t="s">
        <v>64</v>
      </c>
      <c r="H22" s="53"/>
      <c r="I22" s="53"/>
      <c r="J22" s="53" t="s">
        <v>66</v>
      </c>
      <c r="K22" s="54" t="s">
        <v>54</v>
      </c>
      <c r="L22" s="53">
        <v>0.375</v>
      </c>
      <c r="M22" s="54">
        <v>0.33333333333333331</v>
      </c>
    </row>
    <row r="23" spans="1:13" s="45" customFormat="1" ht="16" thickBot="1">
      <c r="A23" s="75"/>
      <c r="B23" s="78"/>
      <c r="C23" s="51" t="s">
        <v>62</v>
      </c>
      <c r="D23" s="52">
        <v>15</v>
      </c>
      <c r="E23" s="52">
        <f>15*(1-E22)</f>
        <v>13</v>
      </c>
      <c r="F23" s="52">
        <v>15</v>
      </c>
      <c r="G23" s="52">
        <v>15</v>
      </c>
      <c r="H23" s="52">
        <v>15</v>
      </c>
      <c r="I23" s="52">
        <v>15</v>
      </c>
      <c r="J23" s="52">
        <v>15</v>
      </c>
      <c r="K23" s="52">
        <v>15</v>
      </c>
      <c r="L23" s="52">
        <f>15*(1-L22)</f>
        <v>9.375</v>
      </c>
      <c r="M23" s="52">
        <f>15*(1-M22)</f>
        <v>10.000000000000002</v>
      </c>
    </row>
    <row r="24" spans="1:13" s="45" customFormat="1">
      <c r="A24" s="75"/>
      <c r="B24" s="78"/>
      <c r="C24" s="48" t="s">
        <v>63</v>
      </c>
      <c r="D24" s="53" t="s">
        <v>97</v>
      </c>
      <c r="E24" s="54" t="s">
        <v>72</v>
      </c>
      <c r="F24" s="54" t="s">
        <v>75</v>
      </c>
      <c r="G24" s="54" t="s">
        <v>64</v>
      </c>
      <c r="H24" s="53" t="s">
        <v>66</v>
      </c>
      <c r="I24" s="53" t="s">
        <v>73</v>
      </c>
      <c r="J24" s="53" t="s">
        <v>66</v>
      </c>
      <c r="K24" s="54" t="s">
        <v>78</v>
      </c>
      <c r="L24" s="53" t="s">
        <v>77</v>
      </c>
      <c r="M24" s="54" t="s">
        <v>71</v>
      </c>
    </row>
    <row r="25" spans="1:13" s="45" customFormat="1" ht="16" thickBot="1">
      <c r="A25" s="75"/>
      <c r="B25" s="79"/>
      <c r="C25" s="51" t="s">
        <v>62</v>
      </c>
      <c r="D25" s="52">
        <v>15</v>
      </c>
      <c r="E25" s="52">
        <v>15</v>
      </c>
      <c r="F25" s="52">
        <v>15</v>
      </c>
      <c r="G25" s="52">
        <v>15</v>
      </c>
      <c r="H25" s="52">
        <v>15</v>
      </c>
      <c r="I25" s="52">
        <v>15</v>
      </c>
      <c r="J25" s="52">
        <v>15</v>
      </c>
      <c r="K25" s="52">
        <v>15</v>
      </c>
      <c r="L25" s="52">
        <v>15</v>
      </c>
      <c r="M25" s="52">
        <v>15</v>
      </c>
    </row>
    <row r="26" spans="1:13" s="45" customFormat="1" ht="16" thickBot="1">
      <c r="A26" s="76"/>
      <c r="B26" s="55" t="s">
        <v>67</v>
      </c>
      <c r="C26" s="56" t="s">
        <v>68</v>
      </c>
      <c r="D26" s="57">
        <f>SUM(D17,D19,D21,D23,D25)</f>
        <v>77.333333333333329</v>
      </c>
      <c r="E26" s="57">
        <f t="shared" ref="E26:M26" si="8">SUM(E17,E19,E21,E23,E25)</f>
        <v>77.333333333333343</v>
      </c>
      <c r="F26" s="57">
        <f>SUM(F17,F19,F21,F23,F25)</f>
        <v>75.333333333333329</v>
      </c>
      <c r="G26" s="57">
        <f t="shared" si="8"/>
        <v>74.666666666666657</v>
      </c>
      <c r="H26" s="57">
        <f t="shared" si="8"/>
        <v>67.833333333333343</v>
      </c>
      <c r="I26" s="57">
        <f t="shared" si="8"/>
        <v>79.333333333333343</v>
      </c>
      <c r="J26" s="57">
        <f t="shared" si="8"/>
        <v>68.666666666666657</v>
      </c>
      <c r="K26" s="57">
        <f t="shared" si="8"/>
        <v>68.761904761904759</v>
      </c>
      <c r="L26" s="57">
        <f t="shared" si="8"/>
        <v>60.041666666666671</v>
      </c>
      <c r="M26" s="57">
        <f t="shared" si="8"/>
        <v>51.666666666666671</v>
      </c>
    </row>
    <row r="27" spans="1:13" s="45" customFormat="1" ht="16.5" customHeight="1">
      <c r="A27" s="74" t="s">
        <v>172</v>
      </c>
      <c r="B27" s="77" t="s">
        <v>48</v>
      </c>
      <c r="C27" s="48" t="s">
        <v>49</v>
      </c>
      <c r="D27" s="49">
        <v>13</v>
      </c>
      <c r="E27" s="50">
        <v>15</v>
      </c>
      <c r="F27" s="50">
        <v>12</v>
      </c>
      <c r="G27" s="50">
        <v>11</v>
      </c>
      <c r="H27" s="49">
        <v>12</v>
      </c>
      <c r="I27" s="49">
        <v>11</v>
      </c>
      <c r="J27" s="49">
        <v>13</v>
      </c>
      <c r="K27" s="50">
        <v>12</v>
      </c>
      <c r="L27" s="49">
        <v>14</v>
      </c>
      <c r="M27" s="50">
        <v>13</v>
      </c>
    </row>
    <row r="28" spans="1:13" s="45" customFormat="1" ht="16" thickBot="1">
      <c r="A28" s="75"/>
      <c r="B28" s="78"/>
      <c r="C28" s="51" t="s">
        <v>50</v>
      </c>
      <c r="D28" s="52">
        <f>D27*2/3</f>
        <v>8.6666666666666661</v>
      </c>
      <c r="E28" s="52">
        <f t="shared" ref="E28:M28" si="9">E27*2/3</f>
        <v>10</v>
      </c>
      <c r="F28" s="52">
        <f t="shared" si="9"/>
        <v>8</v>
      </c>
      <c r="G28" s="52">
        <f t="shared" si="9"/>
        <v>7.333333333333333</v>
      </c>
      <c r="H28" s="52">
        <f t="shared" si="9"/>
        <v>8</v>
      </c>
      <c r="I28" s="52">
        <f t="shared" si="9"/>
        <v>7.333333333333333</v>
      </c>
      <c r="J28" s="52">
        <f t="shared" si="9"/>
        <v>8.6666666666666661</v>
      </c>
      <c r="K28" s="52">
        <f t="shared" si="9"/>
        <v>8</v>
      </c>
      <c r="L28" s="52">
        <f t="shared" si="9"/>
        <v>9.3333333333333339</v>
      </c>
      <c r="M28" s="52">
        <f t="shared" si="9"/>
        <v>8.6666666666666661</v>
      </c>
    </row>
    <row r="29" spans="1:13" s="45" customFormat="1">
      <c r="A29" s="75"/>
      <c r="B29" s="78"/>
      <c r="C29" s="48" t="s">
        <v>51</v>
      </c>
      <c r="D29" s="49">
        <v>14</v>
      </c>
      <c r="E29" s="50">
        <v>15</v>
      </c>
      <c r="F29" s="50">
        <v>13</v>
      </c>
      <c r="G29" s="50">
        <v>13</v>
      </c>
      <c r="H29" s="49">
        <v>12</v>
      </c>
      <c r="I29" s="49">
        <v>14</v>
      </c>
      <c r="J29" s="49">
        <v>12</v>
      </c>
      <c r="K29" s="50">
        <v>12</v>
      </c>
      <c r="L29" s="49">
        <v>13</v>
      </c>
      <c r="M29" s="50">
        <v>12</v>
      </c>
    </row>
    <row r="30" spans="1:13" s="45" customFormat="1" ht="16" thickBot="1">
      <c r="A30" s="75"/>
      <c r="B30" s="79"/>
      <c r="C30" s="51" t="s">
        <v>50</v>
      </c>
      <c r="D30" s="52">
        <f>D29*2/3</f>
        <v>9.3333333333333339</v>
      </c>
      <c r="E30" s="52">
        <f t="shared" ref="E30:M30" si="10">E29*2/3</f>
        <v>10</v>
      </c>
      <c r="F30" s="52">
        <f t="shared" si="10"/>
        <v>8.6666666666666661</v>
      </c>
      <c r="G30" s="52">
        <f t="shared" si="10"/>
        <v>8.6666666666666661</v>
      </c>
      <c r="H30" s="52">
        <f t="shared" si="10"/>
        <v>8</v>
      </c>
      <c r="I30" s="52">
        <f t="shared" si="10"/>
        <v>9.3333333333333339</v>
      </c>
      <c r="J30" s="52">
        <f t="shared" si="10"/>
        <v>8</v>
      </c>
      <c r="K30" s="52">
        <f t="shared" si="10"/>
        <v>8</v>
      </c>
      <c r="L30" s="52">
        <f t="shared" si="10"/>
        <v>8.6666666666666661</v>
      </c>
      <c r="M30" s="52">
        <f t="shared" si="10"/>
        <v>8</v>
      </c>
    </row>
    <row r="31" spans="1:13" s="45" customFormat="1" ht="16.5" customHeight="1">
      <c r="A31" s="75"/>
      <c r="B31" s="77" t="s">
        <v>52</v>
      </c>
      <c r="C31" s="48" t="s">
        <v>53</v>
      </c>
      <c r="D31" s="53" t="s">
        <v>66</v>
      </c>
      <c r="E31" s="54" t="s">
        <v>79</v>
      </c>
      <c r="F31" s="54" t="s">
        <v>80</v>
      </c>
      <c r="G31" s="54" t="s">
        <v>56</v>
      </c>
      <c r="H31" s="53" t="s">
        <v>71</v>
      </c>
      <c r="I31" s="53">
        <v>0.26666666666666666</v>
      </c>
      <c r="J31" s="53">
        <v>0.125</v>
      </c>
      <c r="K31" s="54"/>
      <c r="L31" s="53">
        <v>0.3</v>
      </c>
      <c r="M31" s="54">
        <v>0.66666666666666663</v>
      </c>
    </row>
    <row r="32" spans="1:13" s="45" customFormat="1" ht="16" thickBot="1">
      <c r="A32" s="75"/>
      <c r="B32" s="79"/>
      <c r="C32" s="51" t="s">
        <v>59</v>
      </c>
      <c r="D32" s="52">
        <v>30</v>
      </c>
      <c r="E32" s="52">
        <v>30</v>
      </c>
      <c r="F32" s="52">
        <v>30</v>
      </c>
      <c r="G32" s="52">
        <v>30</v>
      </c>
      <c r="H32" s="52">
        <v>30</v>
      </c>
      <c r="I32" s="52">
        <v>30</v>
      </c>
      <c r="J32" s="52">
        <f t="shared" ref="J32:M32" si="11">30*(1-J31)</f>
        <v>26.25</v>
      </c>
      <c r="K32" s="52">
        <f t="shared" si="11"/>
        <v>30</v>
      </c>
      <c r="L32" s="52">
        <f t="shared" si="11"/>
        <v>21</v>
      </c>
      <c r="M32" s="52">
        <f t="shared" si="11"/>
        <v>10.000000000000002</v>
      </c>
    </row>
    <row r="33" spans="1:13" s="45" customFormat="1" ht="16.5" customHeight="1">
      <c r="A33" s="75"/>
      <c r="B33" s="77" t="s">
        <v>60</v>
      </c>
      <c r="C33" s="48" t="s">
        <v>61</v>
      </c>
      <c r="D33" s="53" t="s">
        <v>97</v>
      </c>
      <c r="E33" s="54" t="s">
        <v>70</v>
      </c>
      <c r="F33" s="54">
        <v>0</v>
      </c>
      <c r="G33" s="54" t="s">
        <v>64</v>
      </c>
      <c r="H33" s="53">
        <v>0</v>
      </c>
      <c r="I33" s="53">
        <v>0.30769230769230771</v>
      </c>
      <c r="J33" s="53" t="s">
        <v>64</v>
      </c>
      <c r="K33" s="54" t="s">
        <v>78</v>
      </c>
      <c r="L33" s="53" t="s">
        <v>58</v>
      </c>
      <c r="M33" s="54">
        <v>0</v>
      </c>
    </row>
    <row r="34" spans="1:13" s="45" customFormat="1" ht="16" thickBot="1">
      <c r="A34" s="75"/>
      <c r="B34" s="78"/>
      <c r="C34" s="52">
        <v>15</v>
      </c>
      <c r="D34" s="52">
        <v>15</v>
      </c>
      <c r="E34" s="52">
        <v>15</v>
      </c>
      <c r="F34" s="52">
        <f>15*(1-F33)</f>
        <v>15</v>
      </c>
      <c r="G34" s="52">
        <v>15</v>
      </c>
      <c r="H34" s="52">
        <v>15</v>
      </c>
      <c r="I34" s="52">
        <f>15*(1-I33)</f>
        <v>10.384615384615385</v>
      </c>
      <c r="J34" s="52">
        <v>15</v>
      </c>
      <c r="K34" s="52">
        <v>15</v>
      </c>
      <c r="L34" s="52">
        <v>15</v>
      </c>
      <c r="M34" s="52">
        <v>15</v>
      </c>
    </row>
    <row r="35" spans="1:13" s="45" customFormat="1">
      <c r="A35" s="75"/>
      <c r="B35" s="78"/>
      <c r="C35" s="48" t="s">
        <v>63</v>
      </c>
      <c r="D35" s="53" t="s">
        <v>66</v>
      </c>
      <c r="E35" s="54">
        <v>9.0909090909090912E-2</v>
      </c>
      <c r="F35" s="54" t="s">
        <v>80</v>
      </c>
      <c r="G35" s="54" t="s">
        <v>64</v>
      </c>
      <c r="H35" s="53" t="s">
        <v>71</v>
      </c>
      <c r="I35" s="54" t="s">
        <v>73</v>
      </c>
      <c r="J35" s="54" t="s">
        <v>97</v>
      </c>
      <c r="K35" s="54" t="s">
        <v>66</v>
      </c>
      <c r="L35" s="53" t="s">
        <v>79</v>
      </c>
      <c r="M35" s="54" t="s">
        <v>64</v>
      </c>
    </row>
    <row r="36" spans="1:13" s="45" customFormat="1" ht="16" thickBot="1">
      <c r="A36" s="75"/>
      <c r="B36" s="79"/>
      <c r="C36" s="51" t="s">
        <v>62</v>
      </c>
      <c r="D36" s="52">
        <v>15</v>
      </c>
      <c r="E36" s="52">
        <f>15*(1-E35)</f>
        <v>13.636363636363637</v>
      </c>
      <c r="F36" s="52">
        <v>15</v>
      </c>
      <c r="G36" s="52">
        <v>15</v>
      </c>
      <c r="H36" s="52">
        <v>15</v>
      </c>
      <c r="I36" s="52">
        <v>15</v>
      </c>
      <c r="J36" s="52">
        <v>15</v>
      </c>
      <c r="K36" s="52">
        <v>15</v>
      </c>
      <c r="L36" s="52">
        <v>15</v>
      </c>
      <c r="M36" s="52">
        <v>15</v>
      </c>
    </row>
    <row r="37" spans="1:13" s="45" customFormat="1" ht="16" thickBot="1">
      <c r="A37" s="76"/>
      <c r="B37" s="55" t="s">
        <v>67</v>
      </c>
      <c r="C37" s="56" t="s">
        <v>68</v>
      </c>
      <c r="D37" s="57">
        <f>SUM(D28,D30,D32,D34,D36)</f>
        <v>78</v>
      </c>
      <c r="E37" s="57">
        <f t="shared" ref="E37:M37" si="12">SUM(E28,E30,E32,E34,E36)</f>
        <v>78.63636363636364</v>
      </c>
      <c r="F37" s="57">
        <f>SUM(F28,F30,F32,F34,K36)</f>
        <v>76.666666666666657</v>
      </c>
      <c r="G37" s="57">
        <f t="shared" si="12"/>
        <v>76</v>
      </c>
      <c r="H37" s="57">
        <f t="shared" si="12"/>
        <v>76</v>
      </c>
      <c r="I37" s="57">
        <f t="shared" si="12"/>
        <v>72.051282051282058</v>
      </c>
      <c r="J37" s="57">
        <f t="shared" si="12"/>
        <v>72.916666666666657</v>
      </c>
      <c r="K37" s="57">
        <f t="shared" si="12"/>
        <v>76</v>
      </c>
      <c r="L37" s="57">
        <f t="shared" si="12"/>
        <v>69</v>
      </c>
      <c r="M37" s="57">
        <f t="shared" si="12"/>
        <v>56.666666666666664</v>
      </c>
    </row>
    <row r="38" spans="1:13" s="45" customFormat="1" ht="15.75" customHeight="1">
      <c r="A38" s="74" t="s">
        <v>173</v>
      </c>
      <c r="B38" s="77" t="s">
        <v>48</v>
      </c>
      <c r="C38" s="48" t="s">
        <v>49</v>
      </c>
      <c r="D38" s="49">
        <v>14</v>
      </c>
      <c r="E38" s="50">
        <v>15</v>
      </c>
      <c r="F38" s="50">
        <v>12</v>
      </c>
      <c r="G38" s="50">
        <v>13</v>
      </c>
      <c r="H38" s="49">
        <v>14</v>
      </c>
      <c r="I38" s="49">
        <v>13</v>
      </c>
      <c r="J38" s="49">
        <v>14</v>
      </c>
      <c r="K38" s="50">
        <v>13</v>
      </c>
      <c r="L38" s="49">
        <v>12</v>
      </c>
      <c r="M38" s="50">
        <v>12</v>
      </c>
    </row>
    <row r="39" spans="1:13" s="45" customFormat="1" ht="16" thickBot="1">
      <c r="A39" s="75"/>
      <c r="B39" s="78"/>
      <c r="C39" s="51" t="s">
        <v>50</v>
      </c>
      <c r="D39" s="52">
        <f>D38*2/3</f>
        <v>9.3333333333333339</v>
      </c>
      <c r="E39" s="52">
        <f t="shared" ref="E39:M39" si="13">E38*2/3</f>
        <v>10</v>
      </c>
      <c r="F39" s="52">
        <f t="shared" si="13"/>
        <v>8</v>
      </c>
      <c r="G39" s="52">
        <f t="shared" si="13"/>
        <v>8.6666666666666661</v>
      </c>
      <c r="H39" s="52">
        <f t="shared" si="13"/>
        <v>9.3333333333333339</v>
      </c>
      <c r="I39" s="52">
        <f t="shared" si="13"/>
        <v>8.6666666666666661</v>
      </c>
      <c r="J39" s="52">
        <f t="shared" si="13"/>
        <v>9.3333333333333339</v>
      </c>
      <c r="K39" s="52">
        <f t="shared" si="13"/>
        <v>8.6666666666666661</v>
      </c>
      <c r="L39" s="52">
        <f t="shared" si="13"/>
        <v>8</v>
      </c>
      <c r="M39" s="52">
        <f t="shared" si="13"/>
        <v>8</v>
      </c>
    </row>
    <row r="40" spans="1:13" s="45" customFormat="1">
      <c r="A40" s="75"/>
      <c r="B40" s="78"/>
      <c r="C40" s="48" t="s">
        <v>51</v>
      </c>
      <c r="D40" s="49">
        <v>13</v>
      </c>
      <c r="E40" s="50">
        <v>15</v>
      </c>
      <c r="F40" s="50">
        <v>11</v>
      </c>
      <c r="G40" s="50">
        <v>12</v>
      </c>
      <c r="H40" s="49">
        <v>12</v>
      </c>
      <c r="I40" s="49">
        <v>11</v>
      </c>
      <c r="J40" s="49">
        <v>12</v>
      </c>
      <c r="K40" s="50">
        <v>12</v>
      </c>
      <c r="L40" s="49">
        <v>13</v>
      </c>
      <c r="M40" s="50">
        <v>11</v>
      </c>
    </row>
    <row r="41" spans="1:13" s="45" customFormat="1" ht="16" thickBot="1">
      <c r="A41" s="75"/>
      <c r="B41" s="79"/>
      <c r="C41" s="51" t="s">
        <v>50</v>
      </c>
      <c r="D41" s="52">
        <f>D40*2/3</f>
        <v>8.6666666666666661</v>
      </c>
      <c r="E41" s="52">
        <f t="shared" ref="E41:M41" si="14">E40*2/3</f>
        <v>10</v>
      </c>
      <c r="F41" s="52">
        <f t="shared" si="14"/>
        <v>7.333333333333333</v>
      </c>
      <c r="G41" s="52">
        <f t="shared" si="14"/>
        <v>8</v>
      </c>
      <c r="H41" s="52">
        <f t="shared" si="14"/>
        <v>8</v>
      </c>
      <c r="I41" s="52">
        <f t="shared" si="14"/>
        <v>7.333333333333333</v>
      </c>
      <c r="J41" s="52">
        <f t="shared" si="14"/>
        <v>8</v>
      </c>
      <c r="K41" s="52">
        <f t="shared" si="14"/>
        <v>8</v>
      </c>
      <c r="L41" s="52">
        <f t="shared" si="14"/>
        <v>8.6666666666666661</v>
      </c>
      <c r="M41" s="52">
        <f t="shared" si="14"/>
        <v>7.333333333333333</v>
      </c>
    </row>
    <row r="42" spans="1:13" s="45" customFormat="1" ht="16.5" customHeight="1">
      <c r="A42" s="75"/>
      <c r="B42" s="77" t="s">
        <v>52</v>
      </c>
      <c r="C42" s="48" t="s">
        <v>53</v>
      </c>
      <c r="D42" s="53" t="s">
        <v>78</v>
      </c>
      <c r="E42" s="54" t="s">
        <v>55</v>
      </c>
      <c r="F42" s="54">
        <v>0.125</v>
      </c>
      <c r="G42" s="54" t="s">
        <v>56</v>
      </c>
      <c r="H42" s="53" t="s">
        <v>71</v>
      </c>
      <c r="I42" s="53" t="s">
        <v>75</v>
      </c>
      <c r="J42" s="53">
        <v>0.2857142857142857</v>
      </c>
      <c r="K42" s="54" t="s">
        <v>97</v>
      </c>
      <c r="L42" s="53">
        <v>0.2</v>
      </c>
      <c r="M42" s="54">
        <v>0.66666666666666663</v>
      </c>
    </row>
    <row r="43" spans="1:13" s="45" customFormat="1" ht="16" thickBot="1">
      <c r="A43" s="75"/>
      <c r="B43" s="79"/>
      <c r="C43" s="51" t="s">
        <v>59</v>
      </c>
      <c r="D43" s="52">
        <v>30</v>
      </c>
      <c r="E43" s="52">
        <v>30</v>
      </c>
      <c r="F43" s="52">
        <f t="shared" ref="F43" si="15">30*(1-F42)</f>
        <v>26.25</v>
      </c>
      <c r="G43" s="52">
        <v>30</v>
      </c>
      <c r="H43" s="52">
        <v>30</v>
      </c>
      <c r="I43" s="52">
        <v>30</v>
      </c>
      <c r="J43" s="52">
        <f t="shared" ref="J43:M43" si="16">30*(1-J42)</f>
        <v>21.428571428571431</v>
      </c>
      <c r="K43" s="52">
        <v>30</v>
      </c>
      <c r="L43" s="52">
        <f t="shared" si="16"/>
        <v>24</v>
      </c>
      <c r="M43" s="52">
        <f t="shared" si="16"/>
        <v>10.000000000000002</v>
      </c>
    </row>
    <row r="44" spans="1:13" s="45" customFormat="1" ht="16.5" customHeight="1">
      <c r="A44" s="75"/>
      <c r="B44" s="77" t="s">
        <v>60</v>
      </c>
      <c r="C44" s="48" t="s">
        <v>61</v>
      </c>
      <c r="D44" s="58" t="s">
        <v>54</v>
      </c>
      <c r="E44" s="54" t="s">
        <v>80</v>
      </c>
      <c r="F44" s="54">
        <v>0.25</v>
      </c>
      <c r="G44" s="54" t="s">
        <v>71</v>
      </c>
      <c r="H44" s="53" t="s">
        <v>71</v>
      </c>
      <c r="I44" s="53">
        <v>0</v>
      </c>
      <c r="J44" s="53" t="s">
        <v>97</v>
      </c>
      <c r="K44" s="54" t="s">
        <v>97</v>
      </c>
      <c r="L44" s="53">
        <v>0.18181818181818182</v>
      </c>
      <c r="M44" s="54">
        <v>0</v>
      </c>
    </row>
    <row r="45" spans="1:13" s="45" customFormat="1" ht="16" thickBot="1">
      <c r="A45" s="75"/>
      <c r="B45" s="78"/>
      <c r="C45" s="51" t="s">
        <v>62</v>
      </c>
      <c r="D45" s="52">
        <v>15</v>
      </c>
      <c r="E45" s="52">
        <v>15</v>
      </c>
      <c r="F45" s="52">
        <f>15*(1-F44)</f>
        <v>11.25</v>
      </c>
      <c r="G45" s="52">
        <v>15</v>
      </c>
      <c r="H45" s="52">
        <v>15</v>
      </c>
      <c r="I45" s="52">
        <v>15</v>
      </c>
      <c r="J45" s="52">
        <v>15</v>
      </c>
      <c r="K45" s="52">
        <v>15</v>
      </c>
      <c r="L45" s="52">
        <f>15*(1-L44)</f>
        <v>12.272727272727272</v>
      </c>
      <c r="M45" s="52">
        <v>15</v>
      </c>
    </row>
    <row r="46" spans="1:13" s="45" customFormat="1">
      <c r="A46" s="75"/>
      <c r="B46" s="78"/>
      <c r="C46" s="48" t="s">
        <v>63</v>
      </c>
      <c r="D46" s="53" t="s">
        <v>97</v>
      </c>
      <c r="E46" s="54" t="s">
        <v>73</v>
      </c>
      <c r="F46" s="54">
        <v>6.6666666666666666E-2</v>
      </c>
      <c r="G46" s="54" t="s">
        <v>56</v>
      </c>
      <c r="H46" s="53" t="s">
        <v>74</v>
      </c>
      <c r="I46" s="54">
        <v>0.125</v>
      </c>
      <c r="J46" s="54" t="s">
        <v>78</v>
      </c>
      <c r="K46" s="54" t="s">
        <v>97</v>
      </c>
      <c r="L46" s="53" t="s">
        <v>79</v>
      </c>
      <c r="M46" s="54" t="s">
        <v>71</v>
      </c>
    </row>
    <row r="47" spans="1:13" s="45" customFormat="1" ht="16" thickBot="1">
      <c r="A47" s="75"/>
      <c r="B47" s="79"/>
      <c r="C47" s="51" t="s">
        <v>62</v>
      </c>
      <c r="D47" s="52">
        <v>15</v>
      </c>
      <c r="E47" s="52">
        <v>15</v>
      </c>
      <c r="F47" s="52">
        <f>15*(1-F46)</f>
        <v>14</v>
      </c>
      <c r="G47" s="52">
        <v>15</v>
      </c>
      <c r="H47" s="52">
        <v>15</v>
      </c>
      <c r="I47" s="52">
        <f>15*(1-I46)</f>
        <v>13.125</v>
      </c>
      <c r="J47" s="52">
        <v>15</v>
      </c>
      <c r="K47" s="52">
        <v>15</v>
      </c>
      <c r="L47" s="52">
        <v>15</v>
      </c>
      <c r="M47" s="52">
        <v>15</v>
      </c>
    </row>
    <row r="48" spans="1:13" s="45" customFormat="1" ht="16" thickBot="1">
      <c r="A48" s="76"/>
      <c r="B48" s="55" t="s">
        <v>67</v>
      </c>
      <c r="C48" s="56" t="s">
        <v>68</v>
      </c>
      <c r="D48" s="57">
        <f>SUM(D39,D41,D43,D45,D47)</f>
        <v>78</v>
      </c>
      <c r="E48" s="57">
        <f t="shared" ref="E48:K48" si="17">SUM(E39,E41,E43,E45,E47)</f>
        <v>80</v>
      </c>
      <c r="F48" s="57">
        <f t="shared" si="17"/>
        <v>66.833333333333329</v>
      </c>
      <c r="G48" s="57">
        <f t="shared" si="17"/>
        <v>76.666666666666657</v>
      </c>
      <c r="H48" s="57">
        <f t="shared" si="17"/>
        <v>77.333333333333343</v>
      </c>
      <c r="I48" s="57">
        <f t="shared" si="17"/>
        <v>74.125</v>
      </c>
      <c r="J48" s="57">
        <f t="shared" si="17"/>
        <v>68.761904761904759</v>
      </c>
      <c r="K48" s="57">
        <f t="shared" si="17"/>
        <v>76.666666666666657</v>
      </c>
      <c r="L48" s="57">
        <f>SUM(L39,L41,L43,L45,M47)</f>
        <v>67.939393939393938</v>
      </c>
      <c r="M48" s="57">
        <v>60</v>
      </c>
    </row>
    <row r="49" spans="1:13" s="45" customFormat="1" ht="21.75" customHeight="1">
      <c r="A49" s="74" t="s">
        <v>174</v>
      </c>
      <c r="B49" s="77" t="s">
        <v>48</v>
      </c>
      <c r="C49" s="48" t="s">
        <v>49</v>
      </c>
      <c r="D49" s="49">
        <v>13</v>
      </c>
      <c r="E49" s="50">
        <v>14</v>
      </c>
      <c r="F49" s="50">
        <v>13</v>
      </c>
      <c r="G49" s="50">
        <v>13</v>
      </c>
      <c r="H49" s="49">
        <v>14</v>
      </c>
      <c r="I49" s="49">
        <v>14</v>
      </c>
      <c r="J49" s="49">
        <v>13</v>
      </c>
      <c r="K49" s="50">
        <v>14</v>
      </c>
      <c r="L49" s="49">
        <v>14</v>
      </c>
      <c r="M49" s="50">
        <v>13</v>
      </c>
    </row>
    <row r="50" spans="1:13" s="45" customFormat="1" ht="16" thickBot="1">
      <c r="A50" s="75"/>
      <c r="B50" s="78"/>
      <c r="C50" s="51" t="s">
        <v>50</v>
      </c>
      <c r="D50" s="52">
        <f>D49*2/3</f>
        <v>8.6666666666666661</v>
      </c>
      <c r="E50" s="52">
        <f t="shared" ref="E50:M50" si="18">E49*2/3</f>
        <v>9.3333333333333339</v>
      </c>
      <c r="F50" s="52">
        <f t="shared" si="18"/>
        <v>8.6666666666666661</v>
      </c>
      <c r="G50" s="52">
        <f t="shared" si="18"/>
        <v>8.6666666666666661</v>
      </c>
      <c r="H50" s="52">
        <f t="shared" si="18"/>
        <v>9.3333333333333339</v>
      </c>
      <c r="I50" s="52">
        <f t="shared" si="18"/>
        <v>9.3333333333333339</v>
      </c>
      <c r="J50" s="52">
        <f t="shared" si="18"/>
        <v>8.6666666666666661</v>
      </c>
      <c r="K50" s="52">
        <f t="shared" si="18"/>
        <v>9.3333333333333339</v>
      </c>
      <c r="L50" s="52">
        <f t="shared" si="18"/>
        <v>9.3333333333333339</v>
      </c>
      <c r="M50" s="52">
        <f t="shared" si="18"/>
        <v>8.6666666666666661</v>
      </c>
    </row>
    <row r="51" spans="1:13" s="45" customFormat="1">
      <c r="A51" s="75"/>
      <c r="B51" s="78"/>
      <c r="C51" s="48" t="s">
        <v>51</v>
      </c>
      <c r="D51" s="49">
        <v>14</v>
      </c>
      <c r="E51" s="50">
        <v>15</v>
      </c>
      <c r="F51" s="50">
        <v>13</v>
      </c>
      <c r="G51" s="50">
        <v>14</v>
      </c>
      <c r="H51" s="49">
        <v>13</v>
      </c>
      <c r="I51" s="49">
        <v>15</v>
      </c>
      <c r="J51" s="49">
        <v>13</v>
      </c>
      <c r="K51" s="50">
        <v>12</v>
      </c>
      <c r="L51" s="49">
        <v>14</v>
      </c>
      <c r="M51" s="50">
        <v>13</v>
      </c>
    </row>
    <row r="52" spans="1:13" s="45" customFormat="1" ht="16" thickBot="1">
      <c r="A52" s="75"/>
      <c r="B52" s="79"/>
      <c r="C52" s="51" t="s">
        <v>50</v>
      </c>
      <c r="D52" s="52">
        <f>D51*2/3</f>
        <v>9.3333333333333339</v>
      </c>
      <c r="E52" s="52">
        <f t="shared" ref="E52:M52" si="19">E51*2/3</f>
        <v>10</v>
      </c>
      <c r="F52" s="52">
        <f t="shared" si="19"/>
        <v>8.6666666666666661</v>
      </c>
      <c r="G52" s="52">
        <f t="shared" si="19"/>
        <v>9.3333333333333339</v>
      </c>
      <c r="H52" s="52">
        <f t="shared" si="19"/>
        <v>8.6666666666666661</v>
      </c>
      <c r="I52" s="52">
        <f t="shared" si="19"/>
        <v>10</v>
      </c>
      <c r="J52" s="52">
        <f t="shared" si="19"/>
        <v>8.6666666666666661</v>
      </c>
      <c r="K52" s="52">
        <f t="shared" si="19"/>
        <v>8</v>
      </c>
      <c r="L52" s="52">
        <f t="shared" si="19"/>
        <v>9.3333333333333339</v>
      </c>
      <c r="M52" s="52">
        <f t="shared" si="19"/>
        <v>8.6666666666666661</v>
      </c>
    </row>
    <row r="53" spans="1:13" s="45" customFormat="1">
      <c r="A53" s="75"/>
      <c r="B53" s="77" t="s">
        <v>52</v>
      </c>
      <c r="C53" s="48" t="s">
        <v>53</v>
      </c>
      <c r="D53" s="53" t="s">
        <v>54</v>
      </c>
      <c r="E53" s="54" t="s">
        <v>72</v>
      </c>
      <c r="F53" s="54">
        <v>0.17647058823529413</v>
      </c>
      <c r="G53" s="54" t="s">
        <v>56</v>
      </c>
      <c r="H53" s="53" t="s">
        <v>71</v>
      </c>
      <c r="I53" s="53">
        <v>0.35294117647058826</v>
      </c>
      <c r="J53" s="53">
        <v>0.22222222222222221</v>
      </c>
      <c r="K53" s="54">
        <v>1</v>
      </c>
      <c r="L53" s="53">
        <v>0.7</v>
      </c>
      <c r="M53" s="54">
        <v>0.66666666666666663</v>
      </c>
    </row>
    <row r="54" spans="1:13" s="45" customFormat="1" ht="16" thickBot="1">
      <c r="A54" s="75"/>
      <c r="B54" s="79"/>
      <c r="C54" s="51" t="s">
        <v>59</v>
      </c>
      <c r="D54" s="52">
        <v>30</v>
      </c>
      <c r="E54" s="52">
        <v>30</v>
      </c>
      <c r="F54" s="52">
        <f t="shared" ref="F54" si="20">30*(1-F53)</f>
        <v>24.705882352941174</v>
      </c>
      <c r="G54" s="52">
        <v>30</v>
      </c>
      <c r="H54" s="52">
        <v>30</v>
      </c>
      <c r="I54" s="52">
        <f t="shared" ref="I54:M54" si="21">30*(1-I53)</f>
        <v>19.411764705882351</v>
      </c>
      <c r="J54" s="52">
        <f t="shared" si="21"/>
        <v>23.333333333333332</v>
      </c>
      <c r="K54" s="52">
        <f t="shared" si="21"/>
        <v>0</v>
      </c>
      <c r="L54" s="52">
        <f t="shared" si="21"/>
        <v>9.0000000000000018</v>
      </c>
      <c r="M54" s="52">
        <f t="shared" si="21"/>
        <v>10.000000000000002</v>
      </c>
    </row>
    <row r="55" spans="1:13" s="45" customFormat="1">
      <c r="A55" s="75"/>
      <c r="B55" s="77" t="s">
        <v>60</v>
      </c>
      <c r="C55" s="48" t="s">
        <v>61</v>
      </c>
      <c r="D55" s="54"/>
      <c r="E55" s="54"/>
      <c r="F55" s="54"/>
      <c r="G55" s="54"/>
      <c r="H55" s="54"/>
      <c r="I55" s="53"/>
      <c r="J55" s="54"/>
      <c r="K55" s="54"/>
      <c r="L55" s="54"/>
      <c r="M55" s="54"/>
    </row>
    <row r="56" spans="1:13" s="45" customFormat="1" ht="16" thickBot="1">
      <c r="A56" s="75"/>
      <c r="B56" s="78"/>
      <c r="C56" s="51" t="s">
        <v>62</v>
      </c>
      <c r="D56" s="52">
        <v>15</v>
      </c>
      <c r="E56" s="52">
        <v>15</v>
      </c>
      <c r="F56" s="52">
        <f>15*(1-F55)</f>
        <v>15</v>
      </c>
      <c r="G56" s="52">
        <v>15</v>
      </c>
      <c r="H56" s="52">
        <v>15</v>
      </c>
      <c r="I56" s="52">
        <f>15*(1-I55)</f>
        <v>15</v>
      </c>
      <c r="J56" s="52">
        <f>15*(1-J55)</f>
        <v>15</v>
      </c>
      <c r="K56" s="52">
        <v>15</v>
      </c>
      <c r="L56" s="52">
        <f>15*(1-L55)</f>
        <v>15</v>
      </c>
      <c r="M56" s="52">
        <v>15</v>
      </c>
    </row>
    <row r="57" spans="1:13" s="45" customFormat="1">
      <c r="A57" s="75"/>
      <c r="B57" s="78"/>
      <c r="C57" s="48" t="s">
        <v>63</v>
      </c>
      <c r="D57" s="53" t="s">
        <v>78</v>
      </c>
      <c r="E57" s="54">
        <v>0.1111111111111111</v>
      </c>
      <c r="F57" s="54" t="s">
        <v>73</v>
      </c>
      <c r="G57" s="54" t="s">
        <v>66</v>
      </c>
      <c r="H57" s="53" t="s">
        <v>64</v>
      </c>
      <c r="I57" s="53">
        <v>0.625</v>
      </c>
      <c r="J57" s="53" t="s">
        <v>97</v>
      </c>
      <c r="K57" s="54" t="s">
        <v>58</v>
      </c>
      <c r="L57" s="53">
        <v>0.1</v>
      </c>
      <c r="M57" s="54" t="s">
        <v>71</v>
      </c>
    </row>
    <row r="58" spans="1:13" s="45" customFormat="1" ht="16" thickBot="1">
      <c r="A58" s="75"/>
      <c r="B58" s="79"/>
      <c r="C58" s="51" t="s">
        <v>62</v>
      </c>
      <c r="D58" s="52">
        <v>15</v>
      </c>
      <c r="E58" s="52">
        <f>15*(1-E57)</f>
        <v>13.333333333333332</v>
      </c>
      <c r="F58" s="52">
        <v>15</v>
      </c>
      <c r="G58" s="52">
        <v>15</v>
      </c>
      <c r="H58" s="52">
        <v>15</v>
      </c>
      <c r="I58" s="52">
        <f>15*(1-I57)</f>
        <v>5.625</v>
      </c>
      <c r="J58" s="52">
        <v>15</v>
      </c>
      <c r="K58" s="52">
        <v>15</v>
      </c>
      <c r="L58" s="52">
        <f>15*(1-L57)</f>
        <v>13.5</v>
      </c>
      <c r="M58" s="52">
        <v>15</v>
      </c>
    </row>
    <row r="59" spans="1:13" s="45" customFormat="1" ht="16" thickBot="1">
      <c r="A59" s="76"/>
      <c r="B59" s="55" t="s">
        <v>67</v>
      </c>
      <c r="C59" s="56" t="s">
        <v>68</v>
      </c>
      <c r="D59" s="57">
        <f>SUM(D50,D52,D54,D56,D58)</f>
        <v>78</v>
      </c>
      <c r="E59" s="57">
        <f t="shared" ref="E59:M59" si="22">SUM(E50,E52,E54,E56,E58)</f>
        <v>77.666666666666671</v>
      </c>
      <c r="F59" s="57">
        <f t="shared" si="22"/>
        <v>72.039215686274503</v>
      </c>
      <c r="G59" s="57">
        <f t="shared" si="22"/>
        <v>78</v>
      </c>
      <c r="H59" s="57">
        <f t="shared" si="22"/>
        <v>78</v>
      </c>
      <c r="I59" s="57">
        <f t="shared" si="22"/>
        <v>59.370098039215691</v>
      </c>
      <c r="J59" s="57">
        <f t="shared" si="22"/>
        <v>70.666666666666657</v>
      </c>
      <c r="K59" s="57">
        <f>SUM(K50,K52,K54,K56,M58)</f>
        <v>47.333333333333336</v>
      </c>
      <c r="L59" s="57">
        <f t="shared" si="22"/>
        <v>56.166666666666671</v>
      </c>
      <c r="M59" s="57">
        <f t="shared" si="22"/>
        <v>57.333333333333336</v>
      </c>
    </row>
    <row r="60" spans="1:13" s="45" customFormat="1" ht="16" thickBot="1">
      <c r="A60" s="74" t="s">
        <v>34</v>
      </c>
      <c r="B60" s="59" t="s">
        <v>35</v>
      </c>
      <c r="C60" s="60" t="s">
        <v>76</v>
      </c>
      <c r="D60" s="61">
        <f>SUM(D59,D48,D37,D15,D26)</f>
        <v>391.33333333333331</v>
      </c>
      <c r="E60" s="61">
        <f t="shared" ref="E60:M60" si="23">SUM(E59,E48,E37,E15,E26)</f>
        <v>390.30303030303037</v>
      </c>
      <c r="F60" s="61">
        <f t="shared" si="23"/>
        <v>356.20588235294116</v>
      </c>
      <c r="G60" s="61">
        <f t="shared" si="23"/>
        <v>381.33333333333326</v>
      </c>
      <c r="H60" s="61">
        <f t="shared" si="23"/>
        <v>375.83333333333337</v>
      </c>
      <c r="I60" s="61">
        <f t="shared" si="23"/>
        <v>355.54638009049779</v>
      </c>
      <c r="J60" s="61">
        <f t="shared" si="23"/>
        <v>352.59523809523807</v>
      </c>
      <c r="K60" s="61">
        <f t="shared" si="23"/>
        <v>334.84523809523813</v>
      </c>
      <c r="L60" s="61">
        <f t="shared" si="23"/>
        <v>310.98106060606062</v>
      </c>
      <c r="M60" s="61">
        <f t="shared" si="23"/>
        <v>284.66666666666669</v>
      </c>
    </row>
    <row r="61" spans="1:13" s="45" customFormat="1" ht="18" thickBot="1">
      <c r="A61" s="76"/>
      <c r="B61" s="59" t="s">
        <v>37</v>
      </c>
      <c r="C61" s="62" t="s">
        <v>37</v>
      </c>
      <c r="D61" s="63">
        <v>1</v>
      </c>
      <c r="E61" s="64">
        <v>2</v>
      </c>
      <c r="F61" s="64">
        <v>5</v>
      </c>
      <c r="G61" s="64">
        <v>3</v>
      </c>
      <c r="H61" s="63">
        <v>4</v>
      </c>
      <c r="I61" s="63">
        <v>6</v>
      </c>
      <c r="J61" s="63">
        <v>7</v>
      </c>
      <c r="K61" s="64">
        <v>8</v>
      </c>
      <c r="L61" s="63">
        <v>9</v>
      </c>
      <c r="M61" s="64">
        <v>10</v>
      </c>
    </row>
  </sheetData>
  <mergeCells count="35">
    <mergeCell ref="A49:A59"/>
    <mergeCell ref="B49:B52"/>
    <mergeCell ref="B53:B54"/>
    <mergeCell ref="B55:B58"/>
    <mergeCell ref="A60:A61"/>
    <mergeCell ref="B31:B32"/>
    <mergeCell ref="A1:M1"/>
    <mergeCell ref="A2:M2"/>
    <mergeCell ref="A3:A4"/>
    <mergeCell ref="J3:J4"/>
    <mergeCell ref="I3:I4"/>
    <mergeCell ref="H3:H4"/>
    <mergeCell ref="G3:G4"/>
    <mergeCell ref="F3:F4"/>
    <mergeCell ref="E3:E4"/>
    <mergeCell ref="D3:D4"/>
    <mergeCell ref="B3:B4"/>
    <mergeCell ref="K3:K4"/>
    <mergeCell ref="L3:L4"/>
    <mergeCell ref="M3:M4"/>
    <mergeCell ref="B33:B36"/>
    <mergeCell ref="A5:A15"/>
    <mergeCell ref="B5:B8"/>
    <mergeCell ref="B9:B10"/>
    <mergeCell ref="B11:B14"/>
    <mergeCell ref="A16:A26"/>
    <mergeCell ref="B16:B19"/>
    <mergeCell ref="B20:B21"/>
    <mergeCell ref="B22:B25"/>
    <mergeCell ref="A38:A48"/>
    <mergeCell ref="B38:B41"/>
    <mergeCell ref="B42:B43"/>
    <mergeCell ref="B44:B47"/>
    <mergeCell ref="A27:A37"/>
    <mergeCell ref="B27:B30"/>
  </mergeCells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FFF40-E01C-43D9-B90B-AA3597A5DEFF}">
  <dimension ref="A1:M50"/>
  <sheetViews>
    <sheetView workbookViewId="0">
      <selection activeCell="O10" sqref="O10"/>
    </sheetView>
  </sheetViews>
  <sheetFormatPr defaultRowHeight="15.5"/>
  <cols>
    <col min="1" max="1" width="8.6640625" style="45"/>
    <col min="2" max="2" width="10.5" style="45" customWidth="1"/>
    <col min="3" max="3" width="16.58203125" style="45" customWidth="1"/>
    <col min="4" max="16384" width="8.6640625" style="45"/>
  </cols>
  <sheetData>
    <row r="1" spans="1:13" s="45" customFormat="1" ht="19.5">
      <c r="A1" s="82" t="s">
        <v>40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s="45" customFormat="1" ht="17.5" thickBot="1">
      <c r="A2" s="83" t="s">
        <v>176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s="45" customFormat="1" ht="16.5" customHeight="1">
      <c r="A3" s="84" t="s">
        <v>15</v>
      </c>
      <c r="B3" s="86" t="s">
        <v>41</v>
      </c>
      <c r="C3" s="46" t="s">
        <v>42</v>
      </c>
      <c r="D3" s="80" t="s">
        <v>17</v>
      </c>
      <c r="E3" s="88" t="s">
        <v>18</v>
      </c>
      <c r="F3" s="90" t="s">
        <v>43</v>
      </c>
      <c r="G3" s="90" t="s">
        <v>44</v>
      </c>
      <c r="H3" s="91" t="s">
        <v>45</v>
      </c>
      <c r="I3" s="91" t="s">
        <v>46</v>
      </c>
      <c r="J3" s="80" t="s">
        <v>19</v>
      </c>
      <c r="K3" s="90" t="s">
        <v>94</v>
      </c>
      <c r="L3" s="91" t="s">
        <v>95</v>
      </c>
      <c r="M3" s="90" t="s">
        <v>96</v>
      </c>
    </row>
    <row r="4" spans="1:13" s="45" customFormat="1" ht="33" customHeight="1" thickBot="1">
      <c r="A4" s="85"/>
      <c r="B4" s="87"/>
      <c r="C4" s="47" t="s">
        <v>47</v>
      </c>
      <c r="D4" s="81"/>
      <c r="E4" s="89"/>
      <c r="F4" s="89"/>
      <c r="G4" s="89"/>
      <c r="H4" s="81"/>
      <c r="I4" s="81"/>
      <c r="J4" s="81"/>
      <c r="K4" s="89"/>
      <c r="L4" s="81"/>
      <c r="M4" s="89"/>
    </row>
    <row r="5" spans="1:13" s="45" customFormat="1" ht="16.5" customHeight="1">
      <c r="A5" s="74" t="s">
        <v>177</v>
      </c>
      <c r="B5" s="77" t="s">
        <v>48</v>
      </c>
      <c r="C5" s="48" t="s">
        <v>49</v>
      </c>
      <c r="D5" s="49">
        <v>13</v>
      </c>
      <c r="E5" s="50">
        <v>13</v>
      </c>
      <c r="F5" s="50">
        <v>11</v>
      </c>
      <c r="G5" s="50">
        <v>7</v>
      </c>
      <c r="H5" s="49">
        <v>11</v>
      </c>
      <c r="I5" s="49">
        <v>13</v>
      </c>
      <c r="J5" s="49">
        <v>7</v>
      </c>
      <c r="K5" s="50">
        <v>12</v>
      </c>
      <c r="L5" s="49">
        <v>11</v>
      </c>
      <c r="M5" s="50">
        <v>10</v>
      </c>
    </row>
    <row r="6" spans="1:13" s="45" customFormat="1" ht="16" thickBot="1">
      <c r="A6" s="75"/>
      <c r="B6" s="78"/>
      <c r="C6" s="51" t="s">
        <v>50</v>
      </c>
      <c r="D6" s="52">
        <f>D5*2/3</f>
        <v>8.6666666666666661</v>
      </c>
      <c r="E6" s="52">
        <f t="shared" ref="E6:M6" si="0">E5*2/3</f>
        <v>8.6666666666666661</v>
      </c>
      <c r="F6" s="52">
        <f t="shared" si="0"/>
        <v>7.333333333333333</v>
      </c>
      <c r="G6" s="52">
        <f t="shared" si="0"/>
        <v>4.666666666666667</v>
      </c>
      <c r="H6" s="52">
        <f t="shared" si="0"/>
        <v>7.333333333333333</v>
      </c>
      <c r="I6" s="52">
        <f t="shared" si="0"/>
        <v>8.6666666666666661</v>
      </c>
      <c r="J6" s="52">
        <f t="shared" si="0"/>
        <v>4.666666666666667</v>
      </c>
      <c r="K6" s="52">
        <f t="shared" si="0"/>
        <v>8</v>
      </c>
      <c r="L6" s="52">
        <f t="shared" si="0"/>
        <v>7.333333333333333</v>
      </c>
      <c r="M6" s="52">
        <f t="shared" si="0"/>
        <v>6.666666666666667</v>
      </c>
    </row>
    <row r="7" spans="1:13" s="45" customFormat="1">
      <c r="A7" s="75"/>
      <c r="B7" s="78"/>
      <c r="C7" s="48" t="s">
        <v>51</v>
      </c>
      <c r="D7" s="49">
        <v>14</v>
      </c>
      <c r="E7" s="50">
        <v>15</v>
      </c>
      <c r="F7" s="50">
        <v>10</v>
      </c>
      <c r="G7" s="50">
        <v>14</v>
      </c>
      <c r="H7" s="49">
        <v>14</v>
      </c>
      <c r="I7" s="49">
        <v>12</v>
      </c>
      <c r="J7" s="49">
        <v>13</v>
      </c>
      <c r="K7" s="50">
        <v>14</v>
      </c>
      <c r="L7" s="49">
        <v>11</v>
      </c>
      <c r="M7" s="50">
        <v>14</v>
      </c>
    </row>
    <row r="8" spans="1:13" s="45" customFormat="1" ht="16" thickBot="1">
      <c r="A8" s="75"/>
      <c r="B8" s="79"/>
      <c r="C8" s="51" t="s">
        <v>50</v>
      </c>
      <c r="D8" s="52">
        <f>D7*2/3</f>
        <v>9.3333333333333339</v>
      </c>
      <c r="E8" s="52">
        <f t="shared" ref="E8:M8" si="1">E7*2/3</f>
        <v>10</v>
      </c>
      <c r="F8" s="52">
        <f t="shared" si="1"/>
        <v>6.666666666666667</v>
      </c>
      <c r="G8" s="52">
        <f t="shared" si="1"/>
        <v>9.3333333333333339</v>
      </c>
      <c r="H8" s="52">
        <f t="shared" si="1"/>
        <v>9.3333333333333339</v>
      </c>
      <c r="I8" s="52">
        <f t="shared" si="1"/>
        <v>8</v>
      </c>
      <c r="J8" s="52">
        <f t="shared" si="1"/>
        <v>8.6666666666666661</v>
      </c>
      <c r="K8" s="52">
        <f t="shared" si="1"/>
        <v>9.3333333333333339</v>
      </c>
      <c r="L8" s="52">
        <f t="shared" si="1"/>
        <v>7.333333333333333</v>
      </c>
      <c r="M8" s="52">
        <f t="shared" si="1"/>
        <v>9.3333333333333339</v>
      </c>
    </row>
    <row r="9" spans="1:13" s="45" customFormat="1" ht="16.5" customHeight="1">
      <c r="A9" s="75"/>
      <c r="B9" s="77" t="s">
        <v>52</v>
      </c>
      <c r="C9" s="48" t="s">
        <v>53</v>
      </c>
      <c r="D9" s="54" t="s">
        <v>66</v>
      </c>
      <c r="E9" s="54" t="s">
        <v>75</v>
      </c>
      <c r="F9" s="54" t="s">
        <v>75</v>
      </c>
      <c r="G9" s="54" t="s">
        <v>71</v>
      </c>
      <c r="H9" s="53" t="s">
        <v>74</v>
      </c>
      <c r="I9" s="53">
        <v>0.46666666666666667</v>
      </c>
      <c r="J9" s="53">
        <v>0.1</v>
      </c>
      <c r="K9" s="54">
        <v>0.22222222222222221</v>
      </c>
      <c r="L9" s="53">
        <v>0.63636363636363635</v>
      </c>
      <c r="M9" s="54">
        <v>0.5</v>
      </c>
    </row>
    <row r="10" spans="1:13" s="45" customFormat="1" ht="27.75" customHeight="1" thickBot="1">
      <c r="A10" s="75"/>
      <c r="B10" s="79"/>
      <c r="C10" s="51" t="s">
        <v>59</v>
      </c>
      <c r="D10" s="52">
        <v>30</v>
      </c>
      <c r="E10" s="52">
        <v>30</v>
      </c>
      <c r="F10" s="52">
        <v>30</v>
      </c>
      <c r="G10" s="52">
        <v>30</v>
      </c>
      <c r="H10" s="52">
        <v>30</v>
      </c>
      <c r="I10" s="52">
        <f t="shared" ref="I10:M10" si="2">30*(1-I9)</f>
        <v>16</v>
      </c>
      <c r="J10" s="52">
        <f t="shared" si="2"/>
        <v>27</v>
      </c>
      <c r="K10" s="52">
        <f t="shared" si="2"/>
        <v>23.333333333333332</v>
      </c>
      <c r="L10" s="52">
        <f t="shared" si="2"/>
        <v>10.90909090909091</v>
      </c>
      <c r="M10" s="52">
        <f t="shared" si="2"/>
        <v>15</v>
      </c>
    </row>
    <row r="11" spans="1:13" s="45" customFormat="1" ht="16.5" customHeight="1">
      <c r="A11" s="75"/>
      <c r="B11" s="77" t="s">
        <v>60</v>
      </c>
      <c r="C11" s="48" t="s">
        <v>61</v>
      </c>
      <c r="D11" s="53" t="s">
        <v>78</v>
      </c>
      <c r="E11" s="54" t="s">
        <v>55</v>
      </c>
      <c r="F11" s="54" t="s">
        <v>73</v>
      </c>
      <c r="G11" s="54" t="s">
        <v>56</v>
      </c>
      <c r="H11" s="53"/>
      <c r="I11" s="53"/>
      <c r="J11" s="53">
        <v>8</v>
      </c>
      <c r="K11" s="54">
        <v>8</v>
      </c>
      <c r="L11" s="53" t="s">
        <v>58</v>
      </c>
      <c r="M11" s="54" t="s">
        <v>102</v>
      </c>
    </row>
    <row r="12" spans="1:13" s="45" customFormat="1" ht="16" thickBot="1">
      <c r="A12" s="75"/>
      <c r="B12" s="78"/>
      <c r="C12" s="51" t="s">
        <v>62</v>
      </c>
      <c r="D12" s="52">
        <v>15</v>
      </c>
      <c r="E12" s="52">
        <v>15</v>
      </c>
      <c r="F12" s="52">
        <v>15</v>
      </c>
      <c r="G12" s="52">
        <v>15</v>
      </c>
      <c r="H12" s="52">
        <v>15</v>
      </c>
      <c r="I12" s="52">
        <v>15</v>
      </c>
      <c r="J12" s="52">
        <v>15</v>
      </c>
      <c r="K12" s="52">
        <v>15</v>
      </c>
      <c r="L12" s="52">
        <v>15</v>
      </c>
      <c r="M12" s="52">
        <v>15</v>
      </c>
    </row>
    <row r="13" spans="1:13" s="45" customFormat="1">
      <c r="A13" s="75"/>
      <c r="B13" s="78"/>
      <c r="C13" s="48" t="s">
        <v>63</v>
      </c>
      <c r="D13" s="53"/>
      <c r="E13" s="54"/>
      <c r="F13" s="54"/>
      <c r="G13" s="54"/>
      <c r="H13" s="53"/>
      <c r="I13" s="53"/>
      <c r="J13" s="53"/>
      <c r="K13" s="54"/>
      <c r="L13" s="53"/>
      <c r="M13" s="54"/>
    </row>
    <row r="14" spans="1:13" s="45" customFormat="1" ht="16" thickBot="1">
      <c r="A14" s="75"/>
      <c r="B14" s="79"/>
      <c r="C14" s="51" t="s">
        <v>62</v>
      </c>
      <c r="D14" s="52">
        <f>15*(1-D13)</f>
        <v>15</v>
      </c>
      <c r="E14" s="52">
        <f>15*(1-E13)</f>
        <v>15</v>
      </c>
      <c r="F14" s="52">
        <v>15</v>
      </c>
      <c r="G14" s="52">
        <v>15</v>
      </c>
      <c r="H14" s="52">
        <v>15</v>
      </c>
      <c r="I14" s="52">
        <f>15*(1-I13)</f>
        <v>15</v>
      </c>
      <c r="J14" s="52">
        <v>15</v>
      </c>
      <c r="K14" s="52">
        <f>15*(1-K13)</f>
        <v>15</v>
      </c>
      <c r="L14" s="52">
        <v>15</v>
      </c>
      <c r="M14" s="52">
        <v>15</v>
      </c>
    </row>
    <row r="15" spans="1:13" s="45" customFormat="1" ht="16" thickBot="1">
      <c r="A15" s="76"/>
      <c r="B15" s="55" t="s">
        <v>67</v>
      </c>
      <c r="C15" s="56" t="s">
        <v>68</v>
      </c>
      <c r="D15" s="57">
        <f>SUM(D6,D8,D10,D12,D14)</f>
        <v>78</v>
      </c>
      <c r="E15" s="57">
        <f t="shared" ref="E15:M15" si="3">SUM(E6,E8,E10,E12,E14)</f>
        <v>78.666666666666657</v>
      </c>
      <c r="F15" s="57">
        <f>SUM(F6,F8,F10,F12,F14)</f>
        <v>74</v>
      </c>
      <c r="G15" s="57">
        <f t="shared" si="3"/>
        <v>74</v>
      </c>
      <c r="H15" s="57">
        <f t="shared" si="3"/>
        <v>76.666666666666671</v>
      </c>
      <c r="I15" s="57">
        <f t="shared" si="3"/>
        <v>62.666666666666664</v>
      </c>
      <c r="J15" s="57">
        <f t="shared" si="3"/>
        <v>70.333333333333329</v>
      </c>
      <c r="K15" s="57">
        <f t="shared" si="3"/>
        <v>70.666666666666671</v>
      </c>
      <c r="L15" s="57">
        <f t="shared" si="3"/>
        <v>55.575757575757578</v>
      </c>
      <c r="M15" s="57">
        <f t="shared" si="3"/>
        <v>61</v>
      </c>
    </row>
    <row r="16" spans="1:13" s="45" customFormat="1" ht="16.5" customHeight="1">
      <c r="A16" s="74" t="s">
        <v>178</v>
      </c>
      <c r="B16" s="77" t="s">
        <v>48</v>
      </c>
      <c r="C16" s="48" t="s">
        <v>49</v>
      </c>
      <c r="D16" s="49">
        <v>13</v>
      </c>
      <c r="E16" s="50">
        <v>13</v>
      </c>
      <c r="F16" s="50">
        <v>8</v>
      </c>
      <c r="G16" s="50">
        <v>8</v>
      </c>
      <c r="H16" s="49">
        <v>10</v>
      </c>
      <c r="I16" s="49">
        <v>11</v>
      </c>
      <c r="J16" s="49">
        <v>7</v>
      </c>
      <c r="K16" s="50">
        <v>11</v>
      </c>
      <c r="L16" s="49">
        <v>12</v>
      </c>
      <c r="M16" s="50">
        <v>12</v>
      </c>
    </row>
    <row r="17" spans="1:13" s="45" customFormat="1" ht="16" thickBot="1">
      <c r="A17" s="75"/>
      <c r="B17" s="78"/>
      <c r="C17" s="51" t="s">
        <v>50</v>
      </c>
      <c r="D17" s="52">
        <f>D16*2/3</f>
        <v>8.6666666666666661</v>
      </c>
      <c r="E17" s="52">
        <f t="shared" ref="E17:M17" si="4">E16*2/3</f>
        <v>8.6666666666666661</v>
      </c>
      <c r="F17" s="52">
        <f t="shared" si="4"/>
        <v>5.333333333333333</v>
      </c>
      <c r="G17" s="52">
        <f t="shared" si="4"/>
        <v>5.333333333333333</v>
      </c>
      <c r="H17" s="52">
        <f t="shared" si="4"/>
        <v>6.666666666666667</v>
      </c>
      <c r="I17" s="52">
        <f t="shared" si="4"/>
        <v>7.333333333333333</v>
      </c>
      <c r="J17" s="52">
        <f t="shared" si="4"/>
        <v>4.666666666666667</v>
      </c>
      <c r="K17" s="52">
        <f t="shared" si="4"/>
        <v>7.333333333333333</v>
      </c>
      <c r="L17" s="52">
        <f t="shared" si="4"/>
        <v>8</v>
      </c>
      <c r="M17" s="52">
        <f t="shared" si="4"/>
        <v>8</v>
      </c>
    </row>
    <row r="18" spans="1:13" s="45" customFormat="1">
      <c r="A18" s="75"/>
      <c r="B18" s="78"/>
      <c r="C18" s="48" t="s">
        <v>51</v>
      </c>
      <c r="D18" s="49">
        <v>14</v>
      </c>
      <c r="E18" s="50">
        <v>14</v>
      </c>
      <c r="F18" s="50">
        <v>13</v>
      </c>
      <c r="G18" s="50">
        <v>14</v>
      </c>
      <c r="H18" s="49">
        <v>15</v>
      </c>
      <c r="I18" s="49">
        <v>13</v>
      </c>
      <c r="J18" s="49">
        <v>13</v>
      </c>
      <c r="K18" s="50">
        <v>13</v>
      </c>
      <c r="L18" s="49">
        <v>14</v>
      </c>
      <c r="M18" s="50">
        <v>13</v>
      </c>
    </row>
    <row r="19" spans="1:13" s="45" customFormat="1" ht="16" thickBot="1">
      <c r="A19" s="75"/>
      <c r="B19" s="79"/>
      <c r="C19" s="51" t="s">
        <v>50</v>
      </c>
      <c r="D19" s="52">
        <f>D18*2/3</f>
        <v>9.3333333333333339</v>
      </c>
      <c r="E19" s="52">
        <f t="shared" ref="E19:M19" si="5">E18*2/3</f>
        <v>9.3333333333333339</v>
      </c>
      <c r="F19" s="52">
        <f t="shared" si="5"/>
        <v>8.6666666666666661</v>
      </c>
      <c r="G19" s="52">
        <f t="shared" si="5"/>
        <v>9.3333333333333339</v>
      </c>
      <c r="H19" s="52">
        <f t="shared" si="5"/>
        <v>10</v>
      </c>
      <c r="I19" s="52">
        <f t="shared" si="5"/>
        <v>8.6666666666666661</v>
      </c>
      <c r="J19" s="52">
        <f t="shared" si="5"/>
        <v>8.6666666666666661</v>
      </c>
      <c r="K19" s="52">
        <f t="shared" si="5"/>
        <v>8.6666666666666661</v>
      </c>
      <c r="L19" s="52">
        <f t="shared" si="5"/>
        <v>9.3333333333333339</v>
      </c>
      <c r="M19" s="52">
        <f t="shared" si="5"/>
        <v>8.6666666666666661</v>
      </c>
    </row>
    <row r="20" spans="1:13" s="45" customFormat="1" ht="16.5" customHeight="1">
      <c r="A20" s="75"/>
      <c r="B20" s="77" t="s">
        <v>52</v>
      </c>
      <c r="C20" s="48" t="s">
        <v>53</v>
      </c>
      <c r="D20" s="53" t="s">
        <v>54</v>
      </c>
      <c r="E20" s="54" t="s">
        <v>73</v>
      </c>
      <c r="F20" s="54">
        <v>5.8823529411764705E-2</v>
      </c>
      <c r="G20" s="54" t="s">
        <v>64</v>
      </c>
      <c r="H20" s="53" t="s">
        <v>64</v>
      </c>
      <c r="I20" s="53">
        <v>0.2</v>
      </c>
      <c r="J20" s="53" t="s">
        <v>66</v>
      </c>
      <c r="K20" s="54">
        <v>0.55555555555555558</v>
      </c>
      <c r="L20" s="53">
        <v>0.5</v>
      </c>
      <c r="M20" s="54">
        <v>0.25</v>
      </c>
    </row>
    <row r="21" spans="1:13" s="45" customFormat="1" ht="28.5" customHeight="1" thickBot="1">
      <c r="A21" s="75"/>
      <c r="B21" s="79"/>
      <c r="C21" s="51" t="s">
        <v>59</v>
      </c>
      <c r="D21" s="52">
        <v>30</v>
      </c>
      <c r="E21" s="52">
        <v>30</v>
      </c>
      <c r="F21" s="52">
        <f t="shared" ref="F21:M21" si="6">30*(1-F20)</f>
        <v>28.235294117647058</v>
      </c>
      <c r="G21" s="52">
        <v>30</v>
      </c>
      <c r="H21" s="52">
        <v>30</v>
      </c>
      <c r="I21" s="52">
        <f t="shared" si="6"/>
        <v>24</v>
      </c>
      <c r="J21" s="52">
        <v>30</v>
      </c>
      <c r="K21" s="52">
        <f t="shared" si="6"/>
        <v>13.333333333333332</v>
      </c>
      <c r="L21" s="52">
        <f t="shared" si="6"/>
        <v>15</v>
      </c>
      <c r="M21" s="52">
        <f t="shared" si="6"/>
        <v>22.5</v>
      </c>
    </row>
    <row r="22" spans="1:13" s="45" customFormat="1" ht="16.5" customHeight="1">
      <c r="A22" s="75"/>
      <c r="B22" s="77" t="s">
        <v>60</v>
      </c>
      <c r="C22" s="48" t="s">
        <v>61</v>
      </c>
      <c r="D22" s="53" t="s">
        <v>78</v>
      </c>
      <c r="E22" s="54">
        <v>0.1875</v>
      </c>
      <c r="F22" s="54"/>
      <c r="G22" s="54" t="s">
        <v>71</v>
      </c>
      <c r="H22" s="53"/>
      <c r="I22" s="53" t="s">
        <v>79</v>
      </c>
      <c r="J22" s="53" t="s">
        <v>97</v>
      </c>
      <c r="K22" s="54" t="s">
        <v>97</v>
      </c>
      <c r="L22" s="53" t="s">
        <v>97</v>
      </c>
      <c r="M22" s="54" t="s">
        <v>64</v>
      </c>
    </row>
    <row r="23" spans="1:13" s="45" customFormat="1" ht="16" thickBot="1">
      <c r="A23" s="75"/>
      <c r="B23" s="78"/>
      <c r="C23" s="51" t="s">
        <v>62</v>
      </c>
      <c r="D23" s="52">
        <v>15</v>
      </c>
      <c r="E23" s="52">
        <f>15*(1-E22)</f>
        <v>12.1875</v>
      </c>
      <c r="F23" s="52">
        <f>15*(1-F22)</f>
        <v>15</v>
      </c>
      <c r="G23" s="52">
        <v>15</v>
      </c>
      <c r="H23" s="52">
        <v>15</v>
      </c>
      <c r="I23" s="52">
        <v>15</v>
      </c>
      <c r="J23" s="52">
        <v>15</v>
      </c>
      <c r="K23" s="52">
        <v>15</v>
      </c>
      <c r="L23" s="52">
        <v>15</v>
      </c>
      <c r="M23" s="52">
        <v>15</v>
      </c>
    </row>
    <row r="24" spans="1:13" s="45" customFormat="1">
      <c r="A24" s="75"/>
      <c r="B24" s="78"/>
      <c r="C24" s="48" t="s">
        <v>63</v>
      </c>
      <c r="D24" s="53" t="s">
        <v>97</v>
      </c>
      <c r="E24" s="54">
        <v>5.2631578947368418E-2</v>
      </c>
      <c r="F24" s="54">
        <v>0.17647058823529413</v>
      </c>
      <c r="G24" s="54" t="s">
        <v>71</v>
      </c>
      <c r="H24" s="53" t="s">
        <v>71</v>
      </c>
      <c r="I24" s="54" t="s">
        <v>80</v>
      </c>
      <c r="J24" s="54" t="s">
        <v>66</v>
      </c>
      <c r="K24" s="54" t="s">
        <v>66</v>
      </c>
      <c r="L24" s="53" t="s">
        <v>58</v>
      </c>
      <c r="M24" s="54" t="s">
        <v>64</v>
      </c>
    </row>
    <row r="25" spans="1:13" s="45" customFormat="1" ht="16" thickBot="1">
      <c r="A25" s="75"/>
      <c r="B25" s="79"/>
      <c r="C25" s="51" t="s">
        <v>62</v>
      </c>
      <c r="D25" s="52">
        <v>15</v>
      </c>
      <c r="E25" s="52">
        <v>7.9</v>
      </c>
      <c r="F25" s="52">
        <v>11</v>
      </c>
      <c r="G25" s="52">
        <v>15</v>
      </c>
      <c r="H25" s="52">
        <v>15</v>
      </c>
      <c r="I25" s="52">
        <v>15</v>
      </c>
      <c r="J25" s="52">
        <v>15</v>
      </c>
      <c r="K25" s="52">
        <f>15*(1-F24)</f>
        <v>12.352941176470587</v>
      </c>
      <c r="L25" s="52">
        <v>15</v>
      </c>
      <c r="M25" s="52">
        <v>15</v>
      </c>
    </row>
    <row r="26" spans="1:13" s="45" customFormat="1" ht="16" thickBot="1">
      <c r="A26" s="76"/>
      <c r="B26" s="55" t="s">
        <v>67</v>
      </c>
      <c r="C26" s="56" t="s">
        <v>68</v>
      </c>
      <c r="D26" s="57">
        <f>SUM(D17,D19,D21,D23,D25)</f>
        <v>78</v>
      </c>
      <c r="E26" s="57">
        <f>SUM(E17,E19,E21,E23,E25)</f>
        <v>68.087500000000006</v>
      </c>
      <c r="F26" s="57">
        <f>SUM(F17,F19,F21,F23,K25)</f>
        <v>69.588235294117652</v>
      </c>
      <c r="G26" s="57">
        <f t="shared" ref="G26:M26" si="7">SUM(G17,G19,G21,G23,G25)</f>
        <v>74.666666666666671</v>
      </c>
      <c r="H26" s="57">
        <f t="shared" si="7"/>
        <v>76.666666666666671</v>
      </c>
      <c r="I26" s="57">
        <f t="shared" si="7"/>
        <v>70</v>
      </c>
      <c r="J26" s="57">
        <f t="shared" si="7"/>
        <v>73.333333333333329</v>
      </c>
      <c r="K26" s="57">
        <f t="shared" si="7"/>
        <v>56.686274509803916</v>
      </c>
      <c r="L26" s="57">
        <f t="shared" si="7"/>
        <v>62.333333333333336</v>
      </c>
      <c r="M26" s="57">
        <f t="shared" si="7"/>
        <v>69.166666666666657</v>
      </c>
    </row>
    <row r="27" spans="1:13" s="45" customFormat="1" ht="16.5" customHeight="1">
      <c r="A27" s="74" t="s">
        <v>179</v>
      </c>
      <c r="B27" s="77" t="s">
        <v>48</v>
      </c>
      <c r="C27" s="48" t="s">
        <v>49</v>
      </c>
      <c r="D27" s="49">
        <v>15</v>
      </c>
      <c r="E27" s="50">
        <v>15</v>
      </c>
      <c r="F27" s="50">
        <v>15</v>
      </c>
      <c r="G27" s="50">
        <v>10</v>
      </c>
      <c r="H27" s="49">
        <v>12</v>
      </c>
      <c r="I27" s="49">
        <v>12</v>
      </c>
      <c r="J27" s="49">
        <v>10</v>
      </c>
      <c r="K27" s="50">
        <v>12</v>
      </c>
      <c r="L27" s="49">
        <v>12</v>
      </c>
      <c r="M27" s="50">
        <v>15</v>
      </c>
    </row>
    <row r="28" spans="1:13" s="45" customFormat="1" ht="16" thickBot="1">
      <c r="A28" s="75"/>
      <c r="B28" s="78"/>
      <c r="C28" s="51" t="s">
        <v>50</v>
      </c>
      <c r="D28" s="52">
        <f>D27*2/3</f>
        <v>10</v>
      </c>
      <c r="E28" s="52">
        <f t="shared" ref="E28:M28" si="8">E27*2/3</f>
        <v>10</v>
      </c>
      <c r="F28" s="52">
        <f t="shared" si="8"/>
        <v>10</v>
      </c>
      <c r="G28" s="52">
        <f t="shared" si="8"/>
        <v>6.666666666666667</v>
      </c>
      <c r="H28" s="52">
        <f t="shared" si="8"/>
        <v>8</v>
      </c>
      <c r="I28" s="52">
        <f t="shared" si="8"/>
        <v>8</v>
      </c>
      <c r="J28" s="52">
        <f t="shared" si="8"/>
        <v>6.666666666666667</v>
      </c>
      <c r="K28" s="52">
        <f t="shared" si="8"/>
        <v>8</v>
      </c>
      <c r="L28" s="52">
        <f t="shared" si="8"/>
        <v>8</v>
      </c>
      <c r="M28" s="52">
        <f t="shared" si="8"/>
        <v>10</v>
      </c>
    </row>
    <row r="29" spans="1:13" s="45" customFormat="1">
      <c r="A29" s="75"/>
      <c r="B29" s="78"/>
      <c r="C29" s="48" t="s">
        <v>51</v>
      </c>
      <c r="D29" s="49">
        <v>14</v>
      </c>
      <c r="E29" s="50">
        <v>15</v>
      </c>
      <c r="F29" s="50">
        <v>13</v>
      </c>
      <c r="G29" s="50">
        <v>14</v>
      </c>
      <c r="H29" s="49">
        <v>14</v>
      </c>
      <c r="I29" s="49">
        <v>13</v>
      </c>
      <c r="J29" s="49">
        <v>13</v>
      </c>
      <c r="K29" s="50">
        <v>13</v>
      </c>
      <c r="L29" s="49">
        <v>12</v>
      </c>
      <c r="M29" s="50">
        <v>12</v>
      </c>
    </row>
    <row r="30" spans="1:13" s="45" customFormat="1" ht="16" thickBot="1">
      <c r="A30" s="75"/>
      <c r="B30" s="79"/>
      <c r="C30" s="51" t="s">
        <v>50</v>
      </c>
      <c r="D30" s="52">
        <f>D29*2/3</f>
        <v>9.3333333333333339</v>
      </c>
      <c r="E30" s="52">
        <f t="shared" ref="E30:M30" si="9">E29*2/3</f>
        <v>10</v>
      </c>
      <c r="F30" s="52">
        <f t="shared" si="9"/>
        <v>8.6666666666666661</v>
      </c>
      <c r="G30" s="52">
        <f t="shared" si="9"/>
        <v>9.3333333333333339</v>
      </c>
      <c r="H30" s="52">
        <f t="shared" si="9"/>
        <v>9.3333333333333339</v>
      </c>
      <c r="I30" s="52">
        <f t="shared" si="9"/>
        <v>8.6666666666666661</v>
      </c>
      <c r="J30" s="52">
        <f t="shared" si="9"/>
        <v>8.6666666666666661</v>
      </c>
      <c r="K30" s="52">
        <f t="shared" si="9"/>
        <v>8.6666666666666661</v>
      </c>
      <c r="L30" s="52">
        <f t="shared" si="9"/>
        <v>8</v>
      </c>
      <c r="M30" s="52">
        <f t="shared" si="9"/>
        <v>8</v>
      </c>
    </row>
    <row r="31" spans="1:13" s="45" customFormat="1" ht="16.5" customHeight="1">
      <c r="A31" s="75"/>
      <c r="B31" s="77" t="s">
        <v>52</v>
      </c>
      <c r="C31" s="48" t="s">
        <v>53</v>
      </c>
      <c r="D31" s="53" t="s">
        <v>54</v>
      </c>
      <c r="E31" s="54" t="s">
        <v>80</v>
      </c>
      <c r="F31" s="54">
        <v>5.8823529411764705E-2</v>
      </c>
      <c r="G31" s="54" t="s">
        <v>56</v>
      </c>
      <c r="H31" s="53" t="s">
        <v>71</v>
      </c>
      <c r="I31" s="53">
        <v>0.4</v>
      </c>
      <c r="J31" s="53" t="s">
        <v>58</v>
      </c>
      <c r="K31" s="54">
        <v>0.22222222222222221</v>
      </c>
      <c r="L31" s="53">
        <v>0.5</v>
      </c>
      <c r="M31" s="54">
        <v>0.75</v>
      </c>
    </row>
    <row r="32" spans="1:13" s="45" customFormat="1" ht="16" thickBot="1">
      <c r="A32" s="75"/>
      <c r="B32" s="79"/>
      <c r="C32" s="51" t="s">
        <v>59</v>
      </c>
      <c r="D32" s="52">
        <v>30</v>
      </c>
      <c r="E32" s="52">
        <v>30</v>
      </c>
      <c r="F32" s="52">
        <f t="shared" ref="F32" si="10">30*(1-F31)</f>
        <v>28.235294117647058</v>
      </c>
      <c r="G32" s="52">
        <v>30</v>
      </c>
      <c r="H32" s="52">
        <v>30</v>
      </c>
      <c r="I32" s="52">
        <f t="shared" ref="I32:M32" si="11">30*(1-I31)</f>
        <v>18</v>
      </c>
      <c r="J32" s="52">
        <v>30</v>
      </c>
      <c r="K32" s="52">
        <f t="shared" si="11"/>
        <v>23.333333333333332</v>
      </c>
      <c r="L32" s="52">
        <f t="shared" si="11"/>
        <v>15</v>
      </c>
      <c r="M32" s="52">
        <f t="shared" si="11"/>
        <v>7.5</v>
      </c>
    </row>
    <row r="33" spans="1:13" s="45" customFormat="1" ht="16.5" customHeight="1">
      <c r="A33" s="75"/>
      <c r="B33" s="77" t="s">
        <v>60</v>
      </c>
      <c r="C33" s="48" t="s">
        <v>61</v>
      </c>
      <c r="D33" s="58"/>
      <c r="E33" s="54"/>
      <c r="F33" s="54"/>
      <c r="G33" s="54"/>
      <c r="H33" s="53"/>
      <c r="I33" s="53"/>
      <c r="J33" s="53"/>
      <c r="K33" s="54"/>
      <c r="L33" s="53"/>
      <c r="M33" s="54"/>
    </row>
    <row r="34" spans="1:13" s="45" customFormat="1" ht="16" thickBot="1">
      <c r="A34" s="75"/>
      <c r="B34" s="78"/>
      <c r="C34" s="51" t="s">
        <v>62</v>
      </c>
      <c r="D34" s="52">
        <v>15</v>
      </c>
      <c r="E34" s="52">
        <v>15</v>
      </c>
      <c r="F34" s="52">
        <f>15*(1-F33)</f>
        <v>15</v>
      </c>
      <c r="G34" s="52">
        <v>15</v>
      </c>
      <c r="H34" s="52">
        <v>15</v>
      </c>
      <c r="I34" s="52">
        <v>15</v>
      </c>
      <c r="J34" s="52">
        <f>15*(1-J33)</f>
        <v>15</v>
      </c>
      <c r="K34" s="52">
        <f>15*(1-K33)</f>
        <v>15</v>
      </c>
      <c r="L34" s="52">
        <v>15</v>
      </c>
      <c r="M34" s="52">
        <v>15</v>
      </c>
    </row>
    <row r="35" spans="1:13" s="45" customFormat="1">
      <c r="A35" s="75"/>
      <c r="B35" s="78"/>
      <c r="C35" s="48" t="s">
        <v>63</v>
      </c>
      <c r="D35" s="53" t="s">
        <v>78</v>
      </c>
      <c r="E35" s="54" t="s">
        <v>80</v>
      </c>
      <c r="F35" s="54" t="s">
        <v>73</v>
      </c>
      <c r="G35" s="54" t="s">
        <v>64</v>
      </c>
      <c r="H35" s="53" t="s">
        <v>71</v>
      </c>
      <c r="I35" s="54" t="s">
        <v>73</v>
      </c>
      <c r="J35" s="54"/>
      <c r="K35" s="54" t="s">
        <v>66</v>
      </c>
      <c r="L35" s="53" t="s">
        <v>66</v>
      </c>
      <c r="M35" s="54" t="s">
        <v>64</v>
      </c>
    </row>
    <row r="36" spans="1:13" s="45" customFormat="1" ht="16" thickBot="1">
      <c r="A36" s="75"/>
      <c r="B36" s="79"/>
      <c r="C36" s="51" t="s">
        <v>62</v>
      </c>
      <c r="D36" s="52">
        <v>15</v>
      </c>
      <c r="E36" s="52">
        <v>15</v>
      </c>
      <c r="F36" s="52">
        <v>15</v>
      </c>
      <c r="G36" s="52">
        <v>15</v>
      </c>
      <c r="H36" s="52">
        <v>15</v>
      </c>
      <c r="I36" s="52">
        <v>15</v>
      </c>
      <c r="J36" s="52">
        <f>15*(1-J35)</f>
        <v>15</v>
      </c>
      <c r="K36" s="52">
        <v>15</v>
      </c>
      <c r="L36" s="52">
        <v>15</v>
      </c>
      <c r="M36" s="52">
        <v>15</v>
      </c>
    </row>
    <row r="37" spans="1:13" s="45" customFormat="1" ht="16" thickBot="1">
      <c r="A37" s="76"/>
      <c r="B37" s="55" t="s">
        <v>67</v>
      </c>
      <c r="C37" s="56" t="s">
        <v>68</v>
      </c>
      <c r="D37" s="57">
        <f>SUM(D28,D30,D32,D34,D36)</f>
        <v>79.333333333333343</v>
      </c>
      <c r="E37" s="57">
        <f t="shared" ref="E37:K37" si="12">SUM(E28,E30,E32,E34,E36)</f>
        <v>80</v>
      </c>
      <c r="F37" s="57">
        <f t="shared" si="12"/>
        <v>76.901960784313729</v>
      </c>
      <c r="G37" s="57">
        <f t="shared" si="12"/>
        <v>76</v>
      </c>
      <c r="H37" s="57">
        <f t="shared" si="12"/>
        <v>77.333333333333343</v>
      </c>
      <c r="I37" s="57">
        <f t="shared" si="12"/>
        <v>64.666666666666657</v>
      </c>
      <c r="J37" s="57">
        <f t="shared" si="12"/>
        <v>75.333333333333329</v>
      </c>
      <c r="K37" s="57">
        <f t="shared" si="12"/>
        <v>70</v>
      </c>
      <c r="L37" s="57">
        <f>SUM(L28,L30,L32,L34,M36)</f>
        <v>61</v>
      </c>
      <c r="M37" s="57">
        <v>60</v>
      </c>
    </row>
    <row r="38" spans="1:13" s="45" customFormat="1" ht="15.75" customHeight="1">
      <c r="A38" s="74" t="s">
        <v>180</v>
      </c>
      <c r="B38" s="77" t="s">
        <v>48</v>
      </c>
      <c r="C38" s="48" t="s">
        <v>49</v>
      </c>
      <c r="D38" s="49">
        <v>12</v>
      </c>
      <c r="E38" s="50">
        <v>13</v>
      </c>
      <c r="F38" s="50">
        <v>11</v>
      </c>
      <c r="G38" s="50">
        <v>8</v>
      </c>
      <c r="H38" s="49">
        <v>11</v>
      </c>
      <c r="I38" s="49">
        <v>13</v>
      </c>
      <c r="J38" s="49">
        <v>9</v>
      </c>
      <c r="K38" s="50">
        <v>11</v>
      </c>
      <c r="L38" s="49">
        <v>13</v>
      </c>
      <c r="M38" s="50">
        <v>13</v>
      </c>
    </row>
    <row r="39" spans="1:13" s="45" customFormat="1" ht="16" thickBot="1">
      <c r="A39" s="75"/>
      <c r="B39" s="78"/>
      <c r="C39" s="51" t="s">
        <v>50</v>
      </c>
      <c r="D39" s="52">
        <f>D38*2/3</f>
        <v>8</v>
      </c>
      <c r="E39" s="52">
        <f t="shared" ref="E39:M39" si="13">E38*2/3</f>
        <v>8.6666666666666661</v>
      </c>
      <c r="F39" s="52">
        <f t="shared" si="13"/>
        <v>7.333333333333333</v>
      </c>
      <c r="G39" s="52">
        <f t="shared" si="13"/>
        <v>5.333333333333333</v>
      </c>
      <c r="H39" s="52">
        <f t="shared" si="13"/>
        <v>7.333333333333333</v>
      </c>
      <c r="I39" s="52">
        <f t="shared" si="13"/>
        <v>8.6666666666666661</v>
      </c>
      <c r="J39" s="52">
        <f t="shared" si="13"/>
        <v>6</v>
      </c>
      <c r="K39" s="52">
        <f t="shared" si="13"/>
        <v>7.333333333333333</v>
      </c>
      <c r="L39" s="52">
        <f t="shared" si="13"/>
        <v>8.6666666666666661</v>
      </c>
      <c r="M39" s="52">
        <f t="shared" si="13"/>
        <v>8.6666666666666661</v>
      </c>
    </row>
    <row r="40" spans="1:13" s="45" customFormat="1">
      <c r="A40" s="75"/>
      <c r="B40" s="78"/>
      <c r="C40" s="48" t="s">
        <v>51</v>
      </c>
      <c r="D40" s="49">
        <v>14</v>
      </c>
      <c r="E40" s="50">
        <v>15</v>
      </c>
      <c r="F40" s="50">
        <v>14</v>
      </c>
      <c r="G40" s="50">
        <v>14</v>
      </c>
      <c r="H40" s="49">
        <v>14</v>
      </c>
      <c r="I40" s="49">
        <v>14</v>
      </c>
      <c r="J40" s="49">
        <v>13</v>
      </c>
      <c r="K40" s="50">
        <v>14</v>
      </c>
      <c r="L40" s="49">
        <v>14</v>
      </c>
      <c r="M40" s="50">
        <v>12</v>
      </c>
    </row>
    <row r="41" spans="1:13" s="45" customFormat="1" ht="16" thickBot="1">
      <c r="A41" s="75"/>
      <c r="B41" s="79"/>
      <c r="C41" s="51" t="s">
        <v>50</v>
      </c>
      <c r="D41" s="52">
        <f>D40*2/3</f>
        <v>9.3333333333333339</v>
      </c>
      <c r="E41" s="52">
        <f t="shared" ref="E41:M41" si="14">E40*2/3</f>
        <v>10</v>
      </c>
      <c r="F41" s="52">
        <f t="shared" si="14"/>
        <v>9.3333333333333339</v>
      </c>
      <c r="G41" s="52">
        <f t="shared" si="14"/>
        <v>9.3333333333333339</v>
      </c>
      <c r="H41" s="52">
        <f t="shared" si="14"/>
        <v>9.3333333333333339</v>
      </c>
      <c r="I41" s="52">
        <f t="shared" si="14"/>
        <v>9.3333333333333339</v>
      </c>
      <c r="J41" s="52">
        <f t="shared" si="14"/>
        <v>8.6666666666666661</v>
      </c>
      <c r="K41" s="52">
        <f t="shared" si="14"/>
        <v>9.3333333333333339</v>
      </c>
      <c r="L41" s="52">
        <f t="shared" si="14"/>
        <v>9.3333333333333339</v>
      </c>
      <c r="M41" s="52">
        <f t="shared" si="14"/>
        <v>8</v>
      </c>
    </row>
    <row r="42" spans="1:13" s="45" customFormat="1" ht="16.5" customHeight="1">
      <c r="A42" s="75"/>
      <c r="B42" s="77" t="s">
        <v>52</v>
      </c>
      <c r="C42" s="48" t="s">
        <v>53</v>
      </c>
      <c r="D42" s="53" t="s">
        <v>78</v>
      </c>
      <c r="E42" s="54" t="s">
        <v>99</v>
      </c>
      <c r="F42" s="54" t="s">
        <v>75</v>
      </c>
      <c r="G42" s="54" t="s">
        <v>71</v>
      </c>
      <c r="H42" s="53" t="s">
        <v>64</v>
      </c>
      <c r="I42" s="53">
        <v>0.22222222222222221</v>
      </c>
      <c r="J42" s="53">
        <v>0.125</v>
      </c>
      <c r="K42" s="54">
        <v>0.33333333333333331</v>
      </c>
      <c r="L42" s="53">
        <v>0.58333333333333337</v>
      </c>
      <c r="M42" s="54">
        <v>0.5</v>
      </c>
    </row>
    <row r="43" spans="1:13" s="45" customFormat="1" ht="16" thickBot="1">
      <c r="A43" s="75"/>
      <c r="B43" s="79"/>
      <c r="C43" s="51" t="s">
        <v>59</v>
      </c>
      <c r="D43" s="52">
        <v>30</v>
      </c>
      <c r="E43" s="52">
        <v>30</v>
      </c>
      <c r="F43" s="52">
        <v>30</v>
      </c>
      <c r="G43" s="52">
        <v>30</v>
      </c>
      <c r="H43" s="52">
        <v>30</v>
      </c>
      <c r="I43" s="52">
        <f t="shared" ref="I43:M43" si="15">30*(1-I42)</f>
        <v>23.333333333333332</v>
      </c>
      <c r="J43" s="52">
        <f t="shared" si="15"/>
        <v>26.25</v>
      </c>
      <c r="K43" s="52">
        <f t="shared" si="15"/>
        <v>20.000000000000004</v>
      </c>
      <c r="L43" s="52">
        <f t="shared" si="15"/>
        <v>12.499999999999998</v>
      </c>
      <c r="M43" s="52">
        <f t="shared" si="15"/>
        <v>15</v>
      </c>
    </row>
    <row r="44" spans="1:13" s="45" customFormat="1" ht="16.5" customHeight="1">
      <c r="A44" s="75"/>
      <c r="B44" s="77" t="s">
        <v>60</v>
      </c>
      <c r="C44" s="48" t="s">
        <v>61</v>
      </c>
      <c r="D44" s="54" t="s">
        <v>97</v>
      </c>
      <c r="E44" s="54" t="s">
        <v>55</v>
      </c>
      <c r="F44" s="54" t="s">
        <v>55</v>
      </c>
      <c r="G44" s="54">
        <v>1</v>
      </c>
      <c r="H44" s="54" t="s">
        <v>71</v>
      </c>
      <c r="I44" s="53">
        <v>0.30769230769230771</v>
      </c>
      <c r="J44" s="54"/>
      <c r="K44" s="54"/>
      <c r="L44" s="54">
        <v>0.2</v>
      </c>
      <c r="M44" s="54"/>
    </row>
    <row r="45" spans="1:13" s="45" customFormat="1" ht="16" thickBot="1">
      <c r="A45" s="75"/>
      <c r="B45" s="78"/>
      <c r="C45" s="51" t="s">
        <v>62</v>
      </c>
      <c r="D45" s="52">
        <v>15</v>
      </c>
      <c r="E45" s="52">
        <v>15</v>
      </c>
      <c r="F45" s="52">
        <v>15</v>
      </c>
      <c r="G45" s="52">
        <f>15*(1-G44)</f>
        <v>0</v>
      </c>
      <c r="H45" s="52">
        <v>15</v>
      </c>
      <c r="I45" s="52">
        <f>15*(1-I44)</f>
        <v>10.384615384615385</v>
      </c>
      <c r="J45" s="52">
        <f>15*(1-J44)</f>
        <v>15</v>
      </c>
      <c r="K45" s="52">
        <v>15</v>
      </c>
      <c r="L45" s="52">
        <f>15*(1-L44)</f>
        <v>12</v>
      </c>
      <c r="M45" s="52">
        <v>15</v>
      </c>
    </row>
    <row r="46" spans="1:13" s="45" customFormat="1">
      <c r="A46" s="75"/>
      <c r="B46" s="78"/>
      <c r="C46" s="48" t="s">
        <v>63</v>
      </c>
      <c r="D46" s="53" t="s">
        <v>54</v>
      </c>
      <c r="E46" s="54" t="s">
        <v>73</v>
      </c>
      <c r="F46" s="54" t="s">
        <v>73</v>
      </c>
      <c r="G46" s="54" t="s">
        <v>56</v>
      </c>
      <c r="H46" s="53" t="s">
        <v>71</v>
      </c>
      <c r="I46" s="53">
        <v>6.6666666666666666E-2</v>
      </c>
      <c r="J46" s="53" t="s">
        <v>97</v>
      </c>
      <c r="K46" s="54" t="s">
        <v>97</v>
      </c>
      <c r="L46" s="53" t="s">
        <v>79</v>
      </c>
      <c r="M46" s="54" t="s">
        <v>64</v>
      </c>
    </row>
    <row r="47" spans="1:13" s="45" customFormat="1" ht="16" thickBot="1">
      <c r="A47" s="75"/>
      <c r="B47" s="79"/>
      <c r="C47" s="51" t="s">
        <v>62</v>
      </c>
      <c r="D47" s="52">
        <v>15</v>
      </c>
      <c r="E47" s="52">
        <v>15</v>
      </c>
      <c r="F47" s="52">
        <v>15</v>
      </c>
      <c r="G47" s="52">
        <v>15</v>
      </c>
      <c r="H47" s="52">
        <v>15</v>
      </c>
      <c r="I47" s="52">
        <f>15*(1-I46)</f>
        <v>14</v>
      </c>
      <c r="J47" s="52">
        <v>15</v>
      </c>
      <c r="K47" s="52">
        <v>15</v>
      </c>
      <c r="L47" s="52">
        <v>15</v>
      </c>
      <c r="M47" s="52">
        <v>15</v>
      </c>
    </row>
    <row r="48" spans="1:13" s="45" customFormat="1" ht="16" thickBot="1">
      <c r="A48" s="76"/>
      <c r="B48" s="55" t="s">
        <v>67</v>
      </c>
      <c r="C48" s="56" t="s">
        <v>68</v>
      </c>
      <c r="D48" s="57">
        <f>SUM(D39,D41,D43,D45,D47)</f>
        <v>77.333333333333343</v>
      </c>
      <c r="E48" s="57">
        <f t="shared" ref="E48:M48" si="16">SUM(E39,E41,E43,E45,E47)</f>
        <v>78.666666666666657</v>
      </c>
      <c r="F48" s="57">
        <f t="shared" si="16"/>
        <v>76.666666666666671</v>
      </c>
      <c r="G48" s="57">
        <f t="shared" si="16"/>
        <v>59.666666666666671</v>
      </c>
      <c r="H48" s="57">
        <f t="shared" si="16"/>
        <v>76.666666666666671</v>
      </c>
      <c r="I48" s="57">
        <f t="shared" si="16"/>
        <v>65.717948717948715</v>
      </c>
      <c r="J48" s="57">
        <f t="shared" si="16"/>
        <v>70.916666666666657</v>
      </c>
      <c r="K48" s="57">
        <f>SUM(K39,K41,K43,K45,M47)</f>
        <v>66.666666666666671</v>
      </c>
      <c r="L48" s="57">
        <f t="shared" si="16"/>
        <v>57.5</v>
      </c>
      <c r="M48" s="57">
        <f t="shared" si="16"/>
        <v>61.666666666666664</v>
      </c>
    </row>
    <row r="49" spans="1:13" s="45" customFormat="1" ht="21.75" customHeight="1" thickBot="1">
      <c r="A49" s="74" t="s">
        <v>34</v>
      </c>
      <c r="B49" s="59" t="s">
        <v>35</v>
      </c>
      <c r="C49" s="60" t="s">
        <v>76</v>
      </c>
      <c r="D49" s="61">
        <f>SUM(D48,D37,D26,D15)</f>
        <v>312.66666666666669</v>
      </c>
      <c r="E49" s="61">
        <f t="shared" ref="E49:M49" si="17">SUM(E48,E37,E26,E15)</f>
        <v>305.42083333333335</v>
      </c>
      <c r="F49" s="61">
        <f t="shared" si="17"/>
        <v>297.15686274509801</v>
      </c>
      <c r="G49" s="61">
        <f t="shared" si="17"/>
        <v>284.33333333333337</v>
      </c>
      <c r="H49" s="61">
        <f t="shared" si="17"/>
        <v>307.33333333333337</v>
      </c>
      <c r="I49" s="61">
        <f t="shared" si="17"/>
        <v>263.05128205128204</v>
      </c>
      <c r="J49" s="61">
        <f t="shared" si="17"/>
        <v>289.91666666666663</v>
      </c>
      <c r="K49" s="61">
        <f t="shared" si="17"/>
        <v>264.01960784313729</v>
      </c>
      <c r="L49" s="61">
        <f t="shared" si="17"/>
        <v>236.40909090909093</v>
      </c>
      <c r="M49" s="61">
        <f t="shared" si="17"/>
        <v>251.83333333333331</v>
      </c>
    </row>
    <row r="50" spans="1:13" s="45" customFormat="1" ht="18" thickBot="1">
      <c r="A50" s="76"/>
      <c r="B50" s="59" t="s">
        <v>37</v>
      </c>
      <c r="C50" s="62" t="s">
        <v>37</v>
      </c>
      <c r="D50" s="63">
        <v>1</v>
      </c>
      <c r="E50" s="64">
        <v>3</v>
      </c>
      <c r="F50" s="64">
        <v>4</v>
      </c>
      <c r="G50" s="64">
        <v>6</v>
      </c>
      <c r="H50" s="63">
        <v>2</v>
      </c>
      <c r="I50" s="63">
        <v>8</v>
      </c>
      <c r="J50" s="63">
        <v>5</v>
      </c>
      <c r="K50" s="64">
        <v>7</v>
      </c>
      <c r="L50" s="63">
        <v>10</v>
      </c>
      <c r="M50" s="64">
        <v>9</v>
      </c>
    </row>
  </sheetData>
  <mergeCells count="31">
    <mergeCell ref="K3:K4"/>
    <mergeCell ref="L3:L4"/>
    <mergeCell ref="M3:M4"/>
    <mergeCell ref="A49:A50"/>
    <mergeCell ref="B42:B43"/>
    <mergeCell ref="A1:M1"/>
    <mergeCell ref="A2:M2"/>
    <mergeCell ref="A16:A26"/>
    <mergeCell ref="B16:B19"/>
    <mergeCell ref="B20:B21"/>
    <mergeCell ref="B22:B25"/>
    <mergeCell ref="A3:A4"/>
    <mergeCell ref="J3:J4"/>
    <mergeCell ref="I3:I4"/>
    <mergeCell ref="H3:H4"/>
    <mergeCell ref="G3:G4"/>
    <mergeCell ref="F3:F4"/>
    <mergeCell ref="E3:E4"/>
    <mergeCell ref="D3:D4"/>
    <mergeCell ref="B3:B4"/>
    <mergeCell ref="B44:B47"/>
    <mergeCell ref="A5:A15"/>
    <mergeCell ref="B5:B8"/>
    <mergeCell ref="B9:B10"/>
    <mergeCell ref="B11:B14"/>
    <mergeCell ref="A27:A37"/>
    <mergeCell ref="B27:B30"/>
    <mergeCell ref="B31:B32"/>
    <mergeCell ref="B33:B36"/>
    <mergeCell ref="A38:A48"/>
    <mergeCell ref="B38:B41"/>
  </mergeCells>
  <phoneticPr fontId="1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A6C7B-AE07-4FFC-9116-9DB8E5A33069}">
  <dimension ref="A1:M61"/>
  <sheetViews>
    <sheetView workbookViewId="0">
      <selection activeCell="P12" sqref="P12"/>
    </sheetView>
  </sheetViews>
  <sheetFormatPr defaultRowHeight="15.5"/>
  <cols>
    <col min="1" max="1" width="8.6640625" style="45"/>
    <col min="2" max="2" width="10.5" style="45" customWidth="1"/>
    <col min="3" max="3" width="16.58203125" style="45" customWidth="1"/>
    <col min="4" max="16384" width="8.6640625" style="45"/>
  </cols>
  <sheetData>
    <row r="1" spans="1:13" ht="19.5">
      <c r="A1" s="82" t="s">
        <v>40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7.5" thickBot="1">
      <c r="A2" s="83" t="s">
        <v>160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6.5" customHeight="1">
      <c r="A3" s="84" t="s">
        <v>15</v>
      </c>
      <c r="B3" s="86" t="s">
        <v>41</v>
      </c>
      <c r="C3" s="46" t="s">
        <v>42</v>
      </c>
      <c r="D3" s="80" t="s">
        <v>17</v>
      </c>
      <c r="E3" s="88" t="s">
        <v>18</v>
      </c>
      <c r="F3" s="90" t="s">
        <v>43</v>
      </c>
      <c r="G3" s="90" t="s">
        <v>44</v>
      </c>
      <c r="H3" s="91" t="s">
        <v>45</v>
      </c>
      <c r="I3" s="91" t="s">
        <v>46</v>
      </c>
      <c r="J3" s="80" t="s">
        <v>19</v>
      </c>
      <c r="K3" s="90" t="s">
        <v>94</v>
      </c>
      <c r="L3" s="91" t="s">
        <v>95</v>
      </c>
      <c r="M3" s="90" t="s">
        <v>96</v>
      </c>
    </row>
    <row r="4" spans="1:13" ht="33" customHeight="1" thickBot="1">
      <c r="A4" s="85"/>
      <c r="B4" s="87"/>
      <c r="C4" s="47" t="s">
        <v>47</v>
      </c>
      <c r="D4" s="81"/>
      <c r="E4" s="89"/>
      <c r="F4" s="89"/>
      <c r="G4" s="89"/>
      <c r="H4" s="81"/>
      <c r="I4" s="81"/>
      <c r="J4" s="81"/>
      <c r="K4" s="89"/>
      <c r="L4" s="81"/>
      <c r="M4" s="89"/>
    </row>
    <row r="5" spans="1:13" ht="16.5" customHeight="1">
      <c r="A5" s="74" t="s">
        <v>161</v>
      </c>
      <c r="B5" s="77" t="s">
        <v>48</v>
      </c>
      <c r="C5" s="48" t="s">
        <v>49</v>
      </c>
      <c r="D5" s="49">
        <v>15</v>
      </c>
      <c r="E5" s="50">
        <v>15</v>
      </c>
      <c r="F5" s="50">
        <v>12</v>
      </c>
      <c r="G5" s="50">
        <v>10</v>
      </c>
      <c r="H5" s="49">
        <v>13</v>
      </c>
      <c r="I5" s="49">
        <v>15</v>
      </c>
      <c r="J5" s="49">
        <v>10</v>
      </c>
      <c r="K5" s="50">
        <v>14</v>
      </c>
      <c r="L5" s="49">
        <v>13</v>
      </c>
      <c r="M5" s="50">
        <v>12</v>
      </c>
    </row>
    <row r="6" spans="1:13" ht="16" thickBot="1">
      <c r="A6" s="75"/>
      <c r="B6" s="78"/>
      <c r="C6" s="51" t="s">
        <v>50</v>
      </c>
      <c r="D6" s="52">
        <f>D5*2/3</f>
        <v>10</v>
      </c>
      <c r="E6" s="52">
        <f t="shared" ref="E6:M6" si="0">E5*2/3</f>
        <v>10</v>
      </c>
      <c r="F6" s="52">
        <f t="shared" si="0"/>
        <v>8</v>
      </c>
      <c r="G6" s="52">
        <f t="shared" si="0"/>
        <v>6.666666666666667</v>
      </c>
      <c r="H6" s="52">
        <f t="shared" si="0"/>
        <v>8.6666666666666661</v>
      </c>
      <c r="I6" s="52">
        <f t="shared" si="0"/>
        <v>10</v>
      </c>
      <c r="J6" s="52">
        <f t="shared" si="0"/>
        <v>6.666666666666667</v>
      </c>
      <c r="K6" s="52">
        <f t="shared" si="0"/>
        <v>9.3333333333333339</v>
      </c>
      <c r="L6" s="52">
        <f t="shared" si="0"/>
        <v>8.6666666666666661</v>
      </c>
      <c r="M6" s="52">
        <f t="shared" si="0"/>
        <v>8</v>
      </c>
    </row>
    <row r="7" spans="1:13">
      <c r="A7" s="75"/>
      <c r="B7" s="78"/>
      <c r="C7" s="48" t="s">
        <v>51</v>
      </c>
      <c r="D7" s="49">
        <v>15</v>
      </c>
      <c r="E7" s="50">
        <v>15</v>
      </c>
      <c r="F7" s="50">
        <v>11</v>
      </c>
      <c r="G7" s="50">
        <v>12</v>
      </c>
      <c r="H7" s="49">
        <v>13</v>
      </c>
      <c r="I7" s="49">
        <v>13</v>
      </c>
      <c r="J7" s="49">
        <v>12</v>
      </c>
      <c r="K7" s="50">
        <v>12</v>
      </c>
      <c r="L7" s="49">
        <v>12</v>
      </c>
      <c r="M7" s="50">
        <v>8</v>
      </c>
    </row>
    <row r="8" spans="1:13" ht="16" thickBot="1">
      <c r="A8" s="75"/>
      <c r="B8" s="79"/>
      <c r="C8" s="51" t="s">
        <v>50</v>
      </c>
      <c r="D8" s="52">
        <f>D7*2/3</f>
        <v>10</v>
      </c>
      <c r="E8" s="52">
        <f t="shared" ref="E8:M8" si="1">E7*2/3</f>
        <v>10</v>
      </c>
      <c r="F8" s="52">
        <f t="shared" si="1"/>
        <v>7.333333333333333</v>
      </c>
      <c r="G8" s="52">
        <f t="shared" si="1"/>
        <v>8</v>
      </c>
      <c r="H8" s="52">
        <f t="shared" si="1"/>
        <v>8.6666666666666661</v>
      </c>
      <c r="I8" s="52">
        <f t="shared" si="1"/>
        <v>8.6666666666666661</v>
      </c>
      <c r="J8" s="52">
        <f t="shared" si="1"/>
        <v>8</v>
      </c>
      <c r="K8" s="52">
        <f t="shared" si="1"/>
        <v>8</v>
      </c>
      <c r="L8" s="52">
        <f t="shared" si="1"/>
        <v>8</v>
      </c>
      <c r="M8" s="52">
        <f t="shared" si="1"/>
        <v>5.333333333333333</v>
      </c>
    </row>
    <row r="9" spans="1:13" ht="16.5" customHeight="1">
      <c r="A9" s="75"/>
      <c r="B9" s="77" t="s">
        <v>52</v>
      </c>
      <c r="C9" s="48" t="s">
        <v>53</v>
      </c>
      <c r="D9" s="53" t="s">
        <v>58</v>
      </c>
      <c r="E9" s="54" t="s">
        <v>72</v>
      </c>
      <c r="F9" s="54">
        <v>0.1875</v>
      </c>
      <c r="G9" s="54" t="s">
        <v>71</v>
      </c>
      <c r="H9" s="53" t="s">
        <v>71</v>
      </c>
      <c r="I9" s="53">
        <v>0.41176470588235292</v>
      </c>
      <c r="J9" s="54" t="s">
        <v>97</v>
      </c>
      <c r="K9" s="54">
        <v>0.375</v>
      </c>
      <c r="L9" s="53">
        <v>0.81818181818181823</v>
      </c>
      <c r="M9" s="54" t="s">
        <v>69</v>
      </c>
    </row>
    <row r="10" spans="1:13" ht="27.75" customHeight="1" thickBot="1">
      <c r="A10" s="75"/>
      <c r="B10" s="79"/>
      <c r="C10" s="51" t="s">
        <v>59</v>
      </c>
      <c r="D10" s="52">
        <v>30</v>
      </c>
      <c r="E10" s="52">
        <v>30</v>
      </c>
      <c r="F10" s="52">
        <f t="shared" ref="F10" si="2">30*(1-F9)</f>
        <v>24.375</v>
      </c>
      <c r="G10" s="52">
        <v>30</v>
      </c>
      <c r="H10" s="52">
        <v>30</v>
      </c>
      <c r="I10" s="52">
        <v>30</v>
      </c>
      <c r="J10" s="52">
        <v>30</v>
      </c>
      <c r="K10" s="52">
        <f t="shared" ref="K10:L10" si="3">30*(1-K9)</f>
        <v>18.75</v>
      </c>
      <c r="L10" s="52">
        <f t="shared" si="3"/>
        <v>5.4545454545454533</v>
      </c>
      <c r="M10" s="52">
        <v>30</v>
      </c>
    </row>
    <row r="11" spans="1:13" ht="16.5" customHeight="1">
      <c r="A11" s="75"/>
      <c r="B11" s="77" t="s">
        <v>60</v>
      </c>
      <c r="C11" s="48" t="s">
        <v>61</v>
      </c>
      <c r="D11" s="53"/>
      <c r="E11" s="54"/>
      <c r="F11" s="54"/>
      <c r="G11" s="54"/>
      <c r="H11" s="53"/>
      <c r="I11" s="53"/>
      <c r="J11" s="53"/>
      <c r="K11" s="54"/>
      <c r="L11" s="53"/>
      <c r="M11" s="54"/>
    </row>
    <row r="12" spans="1:13" ht="16" thickBot="1">
      <c r="A12" s="75"/>
      <c r="B12" s="78"/>
      <c r="C12" s="51" t="s">
        <v>62</v>
      </c>
      <c r="D12" s="52">
        <v>15</v>
      </c>
      <c r="E12" s="52">
        <f>15*(1-E11)</f>
        <v>15</v>
      </c>
      <c r="F12" s="52">
        <f>15*(1-F11)</f>
        <v>15</v>
      </c>
      <c r="G12" s="52">
        <v>15</v>
      </c>
      <c r="H12" s="52">
        <v>15</v>
      </c>
      <c r="I12" s="52">
        <f>15*(1-I11)</f>
        <v>15</v>
      </c>
      <c r="J12" s="52">
        <f>15*(1-J11)</f>
        <v>15</v>
      </c>
      <c r="K12" s="52">
        <f>15*(1-K11)</f>
        <v>15</v>
      </c>
      <c r="L12" s="52">
        <v>15</v>
      </c>
      <c r="M12" s="52">
        <f>15*(1-M11)</f>
        <v>15</v>
      </c>
    </row>
    <row r="13" spans="1:13">
      <c r="A13" s="75"/>
      <c r="B13" s="78"/>
      <c r="C13" s="48" t="s">
        <v>63</v>
      </c>
      <c r="D13" s="53" t="s">
        <v>66</v>
      </c>
      <c r="E13" s="54" t="s">
        <v>75</v>
      </c>
      <c r="F13" s="54">
        <v>0.17647058823529413</v>
      </c>
      <c r="G13" s="54" t="s">
        <v>71</v>
      </c>
      <c r="H13" s="53" t="s">
        <v>71</v>
      </c>
      <c r="I13" s="53" t="s">
        <v>73</v>
      </c>
      <c r="J13" s="53" t="s">
        <v>97</v>
      </c>
      <c r="K13" s="54" t="s">
        <v>97</v>
      </c>
      <c r="L13" s="53" t="s">
        <v>58</v>
      </c>
      <c r="M13" s="54" t="s">
        <v>102</v>
      </c>
    </row>
    <row r="14" spans="1:13" ht="16" thickBot="1">
      <c r="A14" s="75"/>
      <c r="B14" s="79"/>
      <c r="C14" s="51" t="s">
        <v>62</v>
      </c>
      <c r="D14" s="52">
        <v>15</v>
      </c>
      <c r="E14" s="52">
        <v>15</v>
      </c>
      <c r="F14" s="52">
        <f>15*(1-F13)</f>
        <v>12.352941176470587</v>
      </c>
      <c r="G14" s="52">
        <v>15</v>
      </c>
      <c r="H14" s="52">
        <v>15</v>
      </c>
      <c r="I14" s="52">
        <v>15</v>
      </c>
      <c r="J14" s="52">
        <v>15</v>
      </c>
      <c r="K14" s="52">
        <v>15</v>
      </c>
      <c r="L14" s="52">
        <v>15</v>
      </c>
      <c r="M14" s="52">
        <v>15</v>
      </c>
    </row>
    <row r="15" spans="1:13" ht="16" thickBot="1">
      <c r="A15" s="76"/>
      <c r="B15" s="55" t="s">
        <v>67</v>
      </c>
      <c r="C15" s="56" t="s">
        <v>68</v>
      </c>
      <c r="D15" s="57">
        <f>SUM(D6,D8,D10,D12,D14)</f>
        <v>80</v>
      </c>
      <c r="E15" s="57">
        <f t="shared" ref="E15:M15" si="4">SUM(E6,E8,E10,E12,E14)</f>
        <v>80</v>
      </c>
      <c r="F15" s="57">
        <f t="shared" si="4"/>
        <v>67.061274509803923</v>
      </c>
      <c r="G15" s="57">
        <f t="shared" si="4"/>
        <v>74.666666666666671</v>
      </c>
      <c r="H15" s="57">
        <f t="shared" si="4"/>
        <v>77.333333333333329</v>
      </c>
      <c r="I15" s="57">
        <f t="shared" si="4"/>
        <v>78.666666666666657</v>
      </c>
      <c r="J15" s="57">
        <f t="shared" si="4"/>
        <v>74.666666666666671</v>
      </c>
      <c r="K15" s="57">
        <f t="shared" si="4"/>
        <v>66.083333333333343</v>
      </c>
      <c r="L15" s="57">
        <f t="shared" si="4"/>
        <v>52.121212121212118</v>
      </c>
      <c r="M15" s="57">
        <f t="shared" si="4"/>
        <v>73.333333333333329</v>
      </c>
    </row>
    <row r="16" spans="1:13" ht="16.5" customHeight="1">
      <c r="A16" s="74" t="s">
        <v>162</v>
      </c>
      <c r="B16" s="77" t="s">
        <v>48</v>
      </c>
      <c r="C16" s="48" t="s">
        <v>49</v>
      </c>
      <c r="D16" s="49">
        <v>15</v>
      </c>
      <c r="E16" s="50">
        <v>14</v>
      </c>
      <c r="F16" s="50">
        <v>10</v>
      </c>
      <c r="G16" s="50">
        <v>9</v>
      </c>
      <c r="H16" s="49">
        <v>12</v>
      </c>
      <c r="I16" s="49">
        <v>14</v>
      </c>
      <c r="J16" s="49">
        <v>9</v>
      </c>
      <c r="K16" s="50">
        <v>14</v>
      </c>
      <c r="L16" s="49">
        <v>11</v>
      </c>
      <c r="M16" s="50">
        <v>9</v>
      </c>
    </row>
    <row r="17" spans="1:13" ht="16" thickBot="1">
      <c r="A17" s="75"/>
      <c r="B17" s="78"/>
      <c r="C17" s="51" t="s">
        <v>50</v>
      </c>
      <c r="D17" s="52">
        <f>D16*2/3</f>
        <v>10</v>
      </c>
      <c r="E17" s="52">
        <f t="shared" ref="E17:M17" si="5">E16*2/3</f>
        <v>9.3333333333333339</v>
      </c>
      <c r="F17" s="52">
        <f t="shared" si="5"/>
        <v>6.666666666666667</v>
      </c>
      <c r="G17" s="52">
        <f t="shared" si="5"/>
        <v>6</v>
      </c>
      <c r="H17" s="52">
        <f t="shared" si="5"/>
        <v>8</v>
      </c>
      <c r="I17" s="52">
        <f t="shared" si="5"/>
        <v>9.3333333333333339</v>
      </c>
      <c r="J17" s="52">
        <f t="shared" si="5"/>
        <v>6</v>
      </c>
      <c r="K17" s="52">
        <f t="shared" si="5"/>
        <v>9.3333333333333339</v>
      </c>
      <c r="L17" s="52">
        <f t="shared" si="5"/>
        <v>7.333333333333333</v>
      </c>
      <c r="M17" s="52">
        <f t="shared" si="5"/>
        <v>6</v>
      </c>
    </row>
    <row r="18" spans="1:13">
      <c r="A18" s="75"/>
      <c r="B18" s="78"/>
      <c r="C18" s="48" t="s">
        <v>51</v>
      </c>
      <c r="D18" s="49">
        <v>14</v>
      </c>
      <c r="E18" s="50">
        <v>15</v>
      </c>
      <c r="F18" s="50">
        <v>14</v>
      </c>
      <c r="G18" s="50">
        <v>13</v>
      </c>
      <c r="H18" s="49">
        <v>13</v>
      </c>
      <c r="I18" s="49">
        <v>14</v>
      </c>
      <c r="J18" s="49">
        <v>14</v>
      </c>
      <c r="K18" s="50">
        <v>13</v>
      </c>
      <c r="L18" s="49">
        <v>12</v>
      </c>
      <c r="M18" s="50">
        <v>9</v>
      </c>
    </row>
    <row r="19" spans="1:13" ht="16" thickBot="1">
      <c r="A19" s="75"/>
      <c r="B19" s="79"/>
      <c r="C19" s="51" t="s">
        <v>50</v>
      </c>
      <c r="D19" s="52">
        <f>D18*2/3</f>
        <v>9.3333333333333339</v>
      </c>
      <c r="E19" s="52">
        <f t="shared" ref="E19:M19" si="6">E18*2/3</f>
        <v>10</v>
      </c>
      <c r="F19" s="52">
        <f t="shared" si="6"/>
        <v>9.3333333333333339</v>
      </c>
      <c r="G19" s="52">
        <f t="shared" si="6"/>
        <v>8.6666666666666661</v>
      </c>
      <c r="H19" s="52">
        <f t="shared" si="6"/>
        <v>8.6666666666666661</v>
      </c>
      <c r="I19" s="52">
        <f t="shared" si="6"/>
        <v>9.3333333333333339</v>
      </c>
      <c r="J19" s="52">
        <f t="shared" si="6"/>
        <v>9.3333333333333339</v>
      </c>
      <c r="K19" s="52">
        <f t="shared" si="6"/>
        <v>8.6666666666666661</v>
      </c>
      <c r="L19" s="52">
        <f t="shared" si="6"/>
        <v>8</v>
      </c>
      <c r="M19" s="52">
        <f t="shared" si="6"/>
        <v>6</v>
      </c>
    </row>
    <row r="20" spans="1:13" ht="16.5" customHeight="1">
      <c r="A20" s="75"/>
      <c r="B20" s="77" t="s">
        <v>52</v>
      </c>
      <c r="C20" s="48" t="s">
        <v>53</v>
      </c>
      <c r="D20" s="53" t="s">
        <v>58</v>
      </c>
      <c r="E20" s="54" t="s">
        <v>72</v>
      </c>
      <c r="F20" s="54">
        <v>0.1875</v>
      </c>
      <c r="G20" s="54" t="s">
        <v>71</v>
      </c>
      <c r="H20" s="53" t="s">
        <v>71</v>
      </c>
      <c r="I20" s="53">
        <v>0.41176470588235292</v>
      </c>
      <c r="J20" s="53">
        <v>0.1</v>
      </c>
      <c r="K20" s="54">
        <v>0.375</v>
      </c>
      <c r="L20" s="53">
        <v>0.81818181818181823</v>
      </c>
      <c r="M20" s="54">
        <v>0.5</v>
      </c>
    </row>
    <row r="21" spans="1:13" ht="28.5" customHeight="1" thickBot="1">
      <c r="A21" s="75"/>
      <c r="B21" s="79"/>
      <c r="C21" s="51" t="s">
        <v>59</v>
      </c>
      <c r="D21" s="52">
        <v>30</v>
      </c>
      <c r="E21" s="52">
        <v>30</v>
      </c>
      <c r="F21" s="52">
        <f t="shared" ref="F21" si="7">30*(1-F20)</f>
        <v>24.375</v>
      </c>
      <c r="G21" s="52">
        <v>30</v>
      </c>
      <c r="H21" s="52">
        <v>30</v>
      </c>
      <c r="I21" s="52">
        <f t="shared" ref="I21:M21" si="8">30*(1-I20)</f>
        <v>17.647058823529413</v>
      </c>
      <c r="J21" s="52">
        <f t="shared" si="8"/>
        <v>27</v>
      </c>
      <c r="K21" s="52">
        <f t="shared" si="8"/>
        <v>18.75</v>
      </c>
      <c r="L21" s="52">
        <f t="shared" si="8"/>
        <v>5.4545454545454533</v>
      </c>
      <c r="M21" s="52">
        <f t="shared" si="8"/>
        <v>15</v>
      </c>
    </row>
    <row r="22" spans="1:13" ht="16.5" customHeight="1">
      <c r="A22" s="75"/>
      <c r="B22" s="77" t="s">
        <v>60</v>
      </c>
      <c r="C22" s="48" t="s">
        <v>61</v>
      </c>
      <c r="D22" s="53">
        <v>0.1111111111111111</v>
      </c>
      <c r="E22" s="54">
        <v>6.25E-2</v>
      </c>
      <c r="F22" s="54">
        <v>0.14285714285714285</v>
      </c>
      <c r="G22" s="54" t="s">
        <v>71</v>
      </c>
      <c r="H22" s="54" t="s">
        <v>71</v>
      </c>
      <c r="I22" s="53" t="s">
        <v>73</v>
      </c>
      <c r="J22" s="53">
        <v>0.22222222222222221</v>
      </c>
      <c r="K22" s="54" t="s">
        <v>97</v>
      </c>
      <c r="L22" s="53">
        <v>0.125</v>
      </c>
      <c r="M22" s="54" t="s">
        <v>64</v>
      </c>
    </row>
    <row r="23" spans="1:13" ht="16" thickBot="1">
      <c r="A23" s="75"/>
      <c r="B23" s="78"/>
      <c r="C23" s="51" t="s">
        <v>62</v>
      </c>
      <c r="D23" s="52">
        <v>15</v>
      </c>
      <c r="E23" s="52">
        <f>15*(1-E22)</f>
        <v>14.0625</v>
      </c>
      <c r="F23" s="52">
        <f>15*(1-F22)</f>
        <v>12.857142857142858</v>
      </c>
      <c r="G23" s="52">
        <v>15</v>
      </c>
      <c r="H23" s="52">
        <v>15</v>
      </c>
      <c r="I23" s="52">
        <v>15</v>
      </c>
      <c r="J23" s="52">
        <f>15*(1-J22)</f>
        <v>11.666666666666666</v>
      </c>
      <c r="K23" s="52">
        <v>15</v>
      </c>
      <c r="L23" s="52">
        <f>15*(1-L22)</f>
        <v>13.125</v>
      </c>
      <c r="M23" s="52">
        <v>15</v>
      </c>
    </row>
    <row r="24" spans="1:13">
      <c r="A24" s="75"/>
      <c r="B24" s="78"/>
      <c r="C24" s="48" t="s">
        <v>63</v>
      </c>
      <c r="D24" s="53"/>
      <c r="E24" s="54"/>
      <c r="F24" s="54"/>
      <c r="G24" s="54"/>
      <c r="H24" s="53"/>
      <c r="I24" s="53"/>
      <c r="J24" s="53"/>
      <c r="K24" s="54"/>
      <c r="L24" s="53"/>
      <c r="M24" s="54"/>
    </row>
    <row r="25" spans="1:13" ht="16" thickBot="1">
      <c r="A25" s="75"/>
      <c r="B25" s="79"/>
      <c r="C25" s="51" t="s">
        <v>62</v>
      </c>
      <c r="D25" s="52">
        <f>15*(1-D24)</f>
        <v>15</v>
      </c>
      <c r="E25" s="52">
        <f>15*(1-E24)</f>
        <v>15</v>
      </c>
      <c r="F25" s="52">
        <v>15</v>
      </c>
      <c r="G25" s="52">
        <v>15</v>
      </c>
      <c r="H25" s="52">
        <v>15</v>
      </c>
      <c r="I25" s="52">
        <f>15*(1-I24)</f>
        <v>15</v>
      </c>
      <c r="J25" s="52">
        <v>15</v>
      </c>
      <c r="K25" s="52">
        <f>15*(1-K24)</f>
        <v>15</v>
      </c>
      <c r="L25" s="52">
        <v>15</v>
      </c>
      <c r="M25" s="52">
        <v>15</v>
      </c>
    </row>
    <row r="26" spans="1:13" ht="16" thickBot="1">
      <c r="A26" s="76"/>
      <c r="B26" s="55" t="s">
        <v>67</v>
      </c>
      <c r="C26" s="56" t="s">
        <v>68</v>
      </c>
      <c r="D26" s="57">
        <f>SUM(D17,D19,D21,D23,D25)</f>
        <v>79.333333333333343</v>
      </c>
      <c r="E26" s="57">
        <f t="shared" ref="E26:M26" si="9">SUM(E17,E19,E21,E23,E25)</f>
        <v>78.395833333333343</v>
      </c>
      <c r="F26" s="57">
        <f>SUM(F17,F19,F21,F23,F25)</f>
        <v>68.232142857142861</v>
      </c>
      <c r="G26" s="57">
        <f t="shared" si="9"/>
        <v>74.666666666666657</v>
      </c>
      <c r="H26" s="57">
        <f t="shared" si="9"/>
        <v>76.666666666666657</v>
      </c>
      <c r="I26" s="57">
        <f t="shared" si="9"/>
        <v>66.313725490196077</v>
      </c>
      <c r="J26" s="57">
        <f t="shared" si="9"/>
        <v>69</v>
      </c>
      <c r="K26" s="57">
        <f t="shared" si="9"/>
        <v>66.75</v>
      </c>
      <c r="L26" s="57">
        <f t="shared" si="9"/>
        <v>48.912878787878782</v>
      </c>
      <c r="M26" s="57">
        <f t="shared" si="9"/>
        <v>57</v>
      </c>
    </row>
    <row r="27" spans="1:13" ht="16.5" customHeight="1">
      <c r="A27" s="74" t="s">
        <v>163</v>
      </c>
      <c r="B27" s="77" t="s">
        <v>48</v>
      </c>
      <c r="C27" s="48" t="s">
        <v>49</v>
      </c>
      <c r="D27" s="49">
        <v>15</v>
      </c>
      <c r="E27" s="50">
        <v>14</v>
      </c>
      <c r="F27" s="50">
        <v>13</v>
      </c>
      <c r="G27" s="50">
        <v>14</v>
      </c>
      <c r="H27" s="49">
        <v>15</v>
      </c>
      <c r="I27" s="49">
        <v>13</v>
      </c>
      <c r="J27" s="49">
        <v>14</v>
      </c>
      <c r="K27" s="50">
        <v>15</v>
      </c>
      <c r="L27" s="49">
        <v>14</v>
      </c>
      <c r="M27" s="50">
        <v>13</v>
      </c>
    </row>
    <row r="28" spans="1:13" ht="16" thickBot="1">
      <c r="A28" s="75"/>
      <c r="B28" s="78"/>
      <c r="C28" s="51" t="s">
        <v>50</v>
      </c>
      <c r="D28" s="52">
        <f>D27*2/3</f>
        <v>10</v>
      </c>
      <c r="E28" s="52">
        <f t="shared" ref="E28:M28" si="10">E27*2/3</f>
        <v>9.3333333333333339</v>
      </c>
      <c r="F28" s="52">
        <f t="shared" si="10"/>
        <v>8.6666666666666661</v>
      </c>
      <c r="G28" s="52">
        <f t="shared" si="10"/>
        <v>9.3333333333333339</v>
      </c>
      <c r="H28" s="52">
        <f t="shared" si="10"/>
        <v>10</v>
      </c>
      <c r="I28" s="52">
        <f t="shared" si="10"/>
        <v>8.6666666666666661</v>
      </c>
      <c r="J28" s="52">
        <f t="shared" si="10"/>
        <v>9.3333333333333339</v>
      </c>
      <c r="K28" s="52">
        <f t="shared" si="10"/>
        <v>10</v>
      </c>
      <c r="L28" s="52">
        <f t="shared" si="10"/>
        <v>9.3333333333333339</v>
      </c>
      <c r="M28" s="52">
        <f t="shared" si="10"/>
        <v>8.6666666666666661</v>
      </c>
    </row>
    <row r="29" spans="1:13">
      <c r="A29" s="75"/>
      <c r="B29" s="78"/>
      <c r="C29" s="48" t="s">
        <v>51</v>
      </c>
      <c r="D29" s="49">
        <v>14</v>
      </c>
      <c r="E29" s="50">
        <v>14</v>
      </c>
      <c r="F29" s="50">
        <v>14</v>
      </c>
      <c r="G29" s="50">
        <v>12</v>
      </c>
      <c r="H29" s="49">
        <v>13</v>
      </c>
      <c r="I29" s="49">
        <v>14</v>
      </c>
      <c r="J29" s="49">
        <v>13</v>
      </c>
      <c r="K29" s="50">
        <v>14</v>
      </c>
      <c r="L29" s="49">
        <v>14</v>
      </c>
      <c r="M29" s="50">
        <v>11</v>
      </c>
    </row>
    <row r="30" spans="1:13" ht="16" thickBot="1">
      <c r="A30" s="75"/>
      <c r="B30" s="79"/>
      <c r="C30" s="51" t="s">
        <v>50</v>
      </c>
      <c r="D30" s="52">
        <f>D29*2/3</f>
        <v>9.3333333333333339</v>
      </c>
      <c r="E30" s="52">
        <f t="shared" ref="E30:M30" si="11">E29*2/3</f>
        <v>9.3333333333333339</v>
      </c>
      <c r="F30" s="52">
        <f t="shared" si="11"/>
        <v>9.3333333333333339</v>
      </c>
      <c r="G30" s="52">
        <f t="shared" si="11"/>
        <v>8</v>
      </c>
      <c r="H30" s="52">
        <f t="shared" si="11"/>
        <v>8.6666666666666661</v>
      </c>
      <c r="I30" s="52">
        <f t="shared" si="11"/>
        <v>9.3333333333333339</v>
      </c>
      <c r="J30" s="52">
        <f t="shared" si="11"/>
        <v>8.6666666666666661</v>
      </c>
      <c r="K30" s="52">
        <f t="shared" si="11"/>
        <v>9.3333333333333339</v>
      </c>
      <c r="L30" s="52">
        <f t="shared" si="11"/>
        <v>9.3333333333333339</v>
      </c>
      <c r="M30" s="52">
        <f t="shared" si="11"/>
        <v>7.333333333333333</v>
      </c>
    </row>
    <row r="31" spans="1:13" ht="16.5" customHeight="1">
      <c r="A31" s="75"/>
      <c r="B31" s="77" t="s">
        <v>52</v>
      </c>
      <c r="C31" s="48" t="s">
        <v>53</v>
      </c>
      <c r="D31" s="53" t="s">
        <v>97</v>
      </c>
      <c r="E31" s="54" t="s">
        <v>57</v>
      </c>
      <c r="F31" s="54">
        <v>0.1875</v>
      </c>
      <c r="G31" s="54" t="s">
        <v>64</v>
      </c>
      <c r="H31" s="53" t="s">
        <v>71</v>
      </c>
      <c r="I31" s="53" t="s">
        <v>72</v>
      </c>
      <c r="J31" s="53">
        <v>0.1111111111111111</v>
      </c>
      <c r="K31" s="54">
        <v>0.375</v>
      </c>
      <c r="L31" s="53">
        <v>0.81818181818181823</v>
      </c>
      <c r="M31" s="54">
        <v>0.75</v>
      </c>
    </row>
    <row r="32" spans="1:13" ht="16" thickBot="1">
      <c r="A32" s="75"/>
      <c r="B32" s="79"/>
      <c r="C32" s="51" t="s">
        <v>59</v>
      </c>
      <c r="D32" s="52">
        <v>30</v>
      </c>
      <c r="E32" s="52">
        <v>30</v>
      </c>
      <c r="F32" s="52">
        <f t="shared" ref="F32:M32" si="12">30*(1-F31)</f>
        <v>24.375</v>
      </c>
      <c r="G32" s="52">
        <v>30</v>
      </c>
      <c r="H32" s="52">
        <v>30</v>
      </c>
      <c r="I32" s="52">
        <v>30</v>
      </c>
      <c r="J32" s="52">
        <f t="shared" si="12"/>
        <v>26.666666666666664</v>
      </c>
      <c r="K32" s="52">
        <f t="shared" si="12"/>
        <v>18.75</v>
      </c>
      <c r="L32" s="52">
        <f t="shared" si="12"/>
        <v>5.4545454545454533</v>
      </c>
      <c r="M32" s="52">
        <f t="shared" si="12"/>
        <v>7.5</v>
      </c>
    </row>
    <row r="33" spans="1:13" ht="16.5" customHeight="1">
      <c r="A33" s="75"/>
      <c r="B33" s="77" t="s">
        <v>60</v>
      </c>
      <c r="C33" s="48" t="s">
        <v>61</v>
      </c>
      <c r="D33" s="53">
        <v>0.1111111111111111</v>
      </c>
      <c r="E33" s="54">
        <v>6.25E-2</v>
      </c>
      <c r="F33" s="54">
        <v>5.5555555555555552E-2</v>
      </c>
      <c r="G33" s="54" t="s">
        <v>71</v>
      </c>
      <c r="H33" s="53" t="s">
        <v>71</v>
      </c>
      <c r="I33" s="53">
        <v>0.23529411764705882</v>
      </c>
      <c r="J33" s="54" t="s">
        <v>66</v>
      </c>
      <c r="K33" s="54">
        <v>0.16666666666666666</v>
      </c>
      <c r="L33" s="53">
        <v>0.125</v>
      </c>
      <c r="M33" s="54" t="s">
        <v>64</v>
      </c>
    </row>
    <row r="34" spans="1:13" ht="16" thickBot="1">
      <c r="A34" s="75"/>
      <c r="B34" s="78"/>
      <c r="C34" s="51" t="s">
        <v>62</v>
      </c>
      <c r="D34" s="52">
        <v>15</v>
      </c>
      <c r="E34" s="52">
        <f>15*(1-E33)</f>
        <v>14.0625</v>
      </c>
      <c r="F34" s="52">
        <f>15*(1-F33)</f>
        <v>14.166666666666666</v>
      </c>
      <c r="G34" s="52">
        <v>15</v>
      </c>
      <c r="H34" s="52">
        <v>15</v>
      </c>
      <c r="I34" s="52">
        <v>15</v>
      </c>
      <c r="J34" s="52">
        <v>15</v>
      </c>
      <c r="K34" s="52">
        <f>15*(1-K33)</f>
        <v>12.5</v>
      </c>
      <c r="L34" s="52">
        <v>15</v>
      </c>
      <c r="M34" s="52">
        <v>15</v>
      </c>
    </row>
    <row r="35" spans="1:13">
      <c r="A35" s="75"/>
      <c r="B35" s="78"/>
      <c r="C35" s="48" t="s">
        <v>63</v>
      </c>
      <c r="D35" s="53" t="s">
        <v>97</v>
      </c>
      <c r="E35" s="54" t="s">
        <v>99</v>
      </c>
      <c r="F35" s="54">
        <v>5.5555555555555552E-2</v>
      </c>
      <c r="G35" s="54" t="s">
        <v>71</v>
      </c>
      <c r="H35" s="53" t="s">
        <v>71</v>
      </c>
      <c r="I35" s="54" t="s">
        <v>72</v>
      </c>
      <c r="J35" s="54" t="s">
        <v>66</v>
      </c>
      <c r="K35" s="54">
        <v>0.1111111111111111</v>
      </c>
      <c r="L35" s="53">
        <v>0.125</v>
      </c>
      <c r="M35" s="54" t="s">
        <v>64</v>
      </c>
    </row>
    <row r="36" spans="1:13" ht="16" thickBot="1">
      <c r="A36" s="75"/>
      <c r="B36" s="79"/>
      <c r="C36" s="51" t="s">
        <v>62</v>
      </c>
      <c r="D36" s="52">
        <v>15</v>
      </c>
      <c r="E36" s="52">
        <v>15</v>
      </c>
      <c r="F36" s="52">
        <f>15*(1-F35)</f>
        <v>14.166666666666666</v>
      </c>
      <c r="G36" s="52">
        <v>15</v>
      </c>
      <c r="H36" s="52">
        <v>15</v>
      </c>
      <c r="I36" s="52">
        <v>15</v>
      </c>
      <c r="J36" s="52">
        <v>15</v>
      </c>
      <c r="K36" s="52">
        <f>15*(1-F35)</f>
        <v>14.166666666666666</v>
      </c>
      <c r="L36" s="52">
        <f>15*(1-L35)</f>
        <v>13.125</v>
      </c>
      <c r="M36" s="52">
        <v>15</v>
      </c>
    </row>
    <row r="37" spans="1:13" ht="16" thickBot="1">
      <c r="A37" s="76"/>
      <c r="B37" s="55" t="s">
        <v>67</v>
      </c>
      <c r="C37" s="56" t="s">
        <v>68</v>
      </c>
      <c r="D37" s="57">
        <f>SUM(D28,D30,D32,D34,D36)</f>
        <v>79.333333333333343</v>
      </c>
      <c r="E37" s="57">
        <f t="shared" ref="E37:M37" si="13">SUM(E28,E30,E32,E34,E36)</f>
        <v>77.729166666666671</v>
      </c>
      <c r="F37" s="57">
        <f>SUM(F28,F30,F32,F34,K36)</f>
        <v>70.708333333333329</v>
      </c>
      <c r="G37" s="57">
        <f t="shared" si="13"/>
        <v>77.333333333333343</v>
      </c>
      <c r="H37" s="57">
        <f t="shared" si="13"/>
        <v>78.666666666666657</v>
      </c>
      <c r="I37" s="57">
        <f t="shared" si="13"/>
        <v>78</v>
      </c>
      <c r="J37" s="57">
        <f t="shared" si="13"/>
        <v>74.666666666666657</v>
      </c>
      <c r="K37" s="57">
        <f t="shared" si="13"/>
        <v>64.75</v>
      </c>
      <c r="L37" s="57">
        <f t="shared" si="13"/>
        <v>52.246212121212125</v>
      </c>
      <c r="M37" s="57">
        <f t="shared" si="13"/>
        <v>53.5</v>
      </c>
    </row>
    <row r="38" spans="1:13" ht="15.75" customHeight="1">
      <c r="A38" s="74" t="s">
        <v>164</v>
      </c>
      <c r="B38" s="77" t="s">
        <v>48</v>
      </c>
      <c r="C38" s="48" t="s">
        <v>49</v>
      </c>
      <c r="D38" s="49">
        <v>14</v>
      </c>
      <c r="E38" s="50">
        <v>15</v>
      </c>
      <c r="F38" s="50">
        <v>12</v>
      </c>
      <c r="G38" s="50">
        <v>10</v>
      </c>
      <c r="H38" s="49">
        <v>12</v>
      </c>
      <c r="I38" s="49">
        <v>12</v>
      </c>
      <c r="J38" s="49">
        <v>10</v>
      </c>
      <c r="K38" s="50">
        <v>12</v>
      </c>
      <c r="L38" s="49">
        <v>11</v>
      </c>
      <c r="M38" s="50">
        <v>15</v>
      </c>
    </row>
    <row r="39" spans="1:13" ht="16" thickBot="1">
      <c r="A39" s="75"/>
      <c r="B39" s="78"/>
      <c r="C39" s="51" t="s">
        <v>50</v>
      </c>
      <c r="D39" s="52">
        <f>D38*2/3</f>
        <v>9.3333333333333339</v>
      </c>
      <c r="E39" s="52">
        <f t="shared" ref="E39:M39" si="14">E38*2/3</f>
        <v>10</v>
      </c>
      <c r="F39" s="52">
        <f t="shared" si="14"/>
        <v>8</v>
      </c>
      <c r="G39" s="52">
        <f t="shared" si="14"/>
        <v>6.666666666666667</v>
      </c>
      <c r="H39" s="52">
        <f t="shared" si="14"/>
        <v>8</v>
      </c>
      <c r="I39" s="52">
        <f t="shared" si="14"/>
        <v>8</v>
      </c>
      <c r="J39" s="52">
        <f t="shared" si="14"/>
        <v>6.666666666666667</v>
      </c>
      <c r="K39" s="52">
        <f t="shared" si="14"/>
        <v>8</v>
      </c>
      <c r="L39" s="52">
        <f t="shared" si="14"/>
        <v>7.333333333333333</v>
      </c>
      <c r="M39" s="52">
        <f t="shared" si="14"/>
        <v>10</v>
      </c>
    </row>
    <row r="40" spans="1:13">
      <c r="A40" s="75"/>
      <c r="B40" s="78"/>
      <c r="C40" s="48" t="s">
        <v>51</v>
      </c>
      <c r="D40" s="49">
        <v>14</v>
      </c>
      <c r="E40" s="50">
        <v>15</v>
      </c>
      <c r="F40" s="50">
        <v>12</v>
      </c>
      <c r="G40" s="50">
        <v>13</v>
      </c>
      <c r="H40" s="49">
        <v>11</v>
      </c>
      <c r="I40" s="49">
        <v>13</v>
      </c>
      <c r="J40" s="49">
        <v>14</v>
      </c>
      <c r="K40" s="50">
        <v>13</v>
      </c>
      <c r="L40" s="49">
        <v>13</v>
      </c>
      <c r="M40" s="50">
        <v>14</v>
      </c>
    </row>
    <row r="41" spans="1:13" ht="16" thickBot="1">
      <c r="A41" s="75"/>
      <c r="B41" s="79"/>
      <c r="C41" s="51" t="s">
        <v>50</v>
      </c>
      <c r="D41" s="52">
        <f>D40*2/3</f>
        <v>9.3333333333333339</v>
      </c>
      <c r="E41" s="52">
        <f t="shared" ref="E41:M41" si="15">E40*2/3</f>
        <v>10</v>
      </c>
      <c r="F41" s="52">
        <f t="shared" si="15"/>
        <v>8</v>
      </c>
      <c r="G41" s="52">
        <f t="shared" si="15"/>
        <v>8.6666666666666661</v>
      </c>
      <c r="H41" s="52">
        <f t="shared" si="15"/>
        <v>7.333333333333333</v>
      </c>
      <c r="I41" s="52">
        <f t="shared" si="15"/>
        <v>8.6666666666666661</v>
      </c>
      <c r="J41" s="52">
        <f t="shared" si="15"/>
        <v>9.3333333333333339</v>
      </c>
      <c r="K41" s="52">
        <f t="shared" si="15"/>
        <v>8.6666666666666661</v>
      </c>
      <c r="L41" s="52">
        <f t="shared" si="15"/>
        <v>8.6666666666666661</v>
      </c>
      <c r="M41" s="52">
        <f t="shared" si="15"/>
        <v>9.3333333333333339</v>
      </c>
    </row>
    <row r="42" spans="1:13" ht="16.5" customHeight="1">
      <c r="A42" s="75"/>
      <c r="B42" s="77" t="s">
        <v>52</v>
      </c>
      <c r="C42" s="48" t="s">
        <v>53</v>
      </c>
      <c r="D42" s="53" t="s">
        <v>54</v>
      </c>
      <c r="E42" s="54" t="s">
        <v>65</v>
      </c>
      <c r="F42" s="54">
        <v>0.1875</v>
      </c>
      <c r="G42" s="54" t="s">
        <v>56</v>
      </c>
      <c r="H42" s="53" t="s">
        <v>74</v>
      </c>
      <c r="I42" s="53">
        <v>0.5</v>
      </c>
      <c r="J42" s="53">
        <v>0.1</v>
      </c>
      <c r="K42" s="54">
        <v>0.375</v>
      </c>
      <c r="L42" s="53">
        <v>0.81818181818181823</v>
      </c>
      <c r="M42" s="54">
        <v>0.75</v>
      </c>
    </row>
    <row r="43" spans="1:13" ht="16" thickBot="1">
      <c r="A43" s="75"/>
      <c r="B43" s="79"/>
      <c r="C43" s="51" t="s">
        <v>59</v>
      </c>
      <c r="D43" s="52">
        <v>30</v>
      </c>
      <c r="E43" s="52">
        <v>30</v>
      </c>
      <c r="F43" s="52">
        <f t="shared" ref="F43" si="16">30*(1-F42)</f>
        <v>24.375</v>
      </c>
      <c r="G43" s="52">
        <v>30</v>
      </c>
      <c r="H43" s="52">
        <v>30</v>
      </c>
      <c r="I43" s="52">
        <f t="shared" ref="I43:M43" si="17">30*(1-I42)</f>
        <v>15</v>
      </c>
      <c r="J43" s="52">
        <f t="shared" si="17"/>
        <v>27</v>
      </c>
      <c r="K43" s="52">
        <f t="shared" si="17"/>
        <v>18.75</v>
      </c>
      <c r="L43" s="52">
        <f t="shared" si="17"/>
        <v>5.4545454545454533</v>
      </c>
      <c r="M43" s="52">
        <f t="shared" si="17"/>
        <v>7.5</v>
      </c>
    </row>
    <row r="44" spans="1:13" ht="16.5" customHeight="1">
      <c r="A44" s="75"/>
      <c r="B44" s="77" t="s">
        <v>60</v>
      </c>
      <c r="C44" s="48" t="s">
        <v>61</v>
      </c>
      <c r="D44" s="53">
        <v>0.1111111111111111</v>
      </c>
      <c r="E44" s="54">
        <v>6.25E-2</v>
      </c>
      <c r="F44" s="54">
        <v>7.1428571428571425E-2</v>
      </c>
      <c r="G44" s="54" t="s">
        <v>71</v>
      </c>
      <c r="H44" s="53" t="s">
        <v>74</v>
      </c>
      <c r="I44" s="54" t="s">
        <v>72</v>
      </c>
      <c r="J44" s="54">
        <v>0.1</v>
      </c>
      <c r="K44" s="54" t="s">
        <v>78</v>
      </c>
      <c r="L44" s="53">
        <v>0.18181818181818182</v>
      </c>
      <c r="M44" s="54" t="s">
        <v>64</v>
      </c>
    </row>
    <row r="45" spans="1:13" ht="16" thickBot="1">
      <c r="A45" s="75"/>
      <c r="B45" s="78"/>
      <c r="C45" s="51" t="s">
        <v>62</v>
      </c>
      <c r="D45" s="52">
        <v>15</v>
      </c>
      <c r="E45" s="52">
        <v>15</v>
      </c>
      <c r="F45" s="52">
        <f>15*(1-F44)</f>
        <v>13.928571428571429</v>
      </c>
      <c r="G45" s="52">
        <v>15</v>
      </c>
      <c r="H45" s="52">
        <v>15</v>
      </c>
      <c r="I45" s="52">
        <v>15</v>
      </c>
      <c r="J45" s="52">
        <f>15*(1-J44)</f>
        <v>13.5</v>
      </c>
      <c r="K45" s="52">
        <v>15</v>
      </c>
      <c r="L45" s="52">
        <v>15</v>
      </c>
      <c r="M45" s="52">
        <v>15</v>
      </c>
    </row>
    <row r="46" spans="1:13">
      <c r="A46" s="75"/>
      <c r="B46" s="78"/>
      <c r="C46" s="48" t="s">
        <v>63</v>
      </c>
      <c r="D46" s="53" t="s">
        <v>97</v>
      </c>
      <c r="E46" s="54" t="s">
        <v>65</v>
      </c>
      <c r="F46" s="54">
        <v>7.1428571428571425E-2</v>
      </c>
      <c r="G46" s="54" t="s">
        <v>71</v>
      </c>
      <c r="H46" s="53" t="s">
        <v>74</v>
      </c>
      <c r="I46" s="54" t="s">
        <v>72</v>
      </c>
      <c r="J46" s="54">
        <v>0.1</v>
      </c>
      <c r="K46" s="54" t="s">
        <v>78</v>
      </c>
      <c r="L46" s="53">
        <v>0.18181818181818182</v>
      </c>
      <c r="M46" s="54" t="s">
        <v>64</v>
      </c>
    </row>
    <row r="47" spans="1:13" ht="16" thickBot="1">
      <c r="A47" s="75"/>
      <c r="B47" s="79"/>
      <c r="C47" s="51" t="s">
        <v>62</v>
      </c>
      <c r="D47" s="52">
        <v>15</v>
      </c>
      <c r="E47" s="52">
        <v>15</v>
      </c>
      <c r="F47" s="52">
        <f>15*(1-F46)</f>
        <v>13.928571428571429</v>
      </c>
      <c r="G47" s="52">
        <v>15</v>
      </c>
      <c r="H47" s="52">
        <v>15</v>
      </c>
      <c r="I47" s="52">
        <v>15</v>
      </c>
      <c r="J47" s="52">
        <f>15*(1-J46)</f>
        <v>13.5</v>
      </c>
      <c r="K47" s="52">
        <v>15</v>
      </c>
      <c r="L47" s="52">
        <f>15*(1-L46)</f>
        <v>12.272727272727272</v>
      </c>
      <c r="M47" s="52">
        <v>15</v>
      </c>
    </row>
    <row r="48" spans="1:13" ht="16" thickBot="1">
      <c r="A48" s="76"/>
      <c r="B48" s="55" t="s">
        <v>67</v>
      </c>
      <c r="C48" s="56" t="s">
        <v>68</v>
      </c>
      <c r="D48" s="57">
        <f>SUM(D39,D41,D43,D45,D47)</f>
        <v>78.666666666666671</v>
      </c>
      <c r="E48" s="57">
        <f t="shared" ref="E48:K48" si="18">SUM(E39,E41,E43,E45,E47)</f>
        <v>80</v>
      </c>
      <c r="F48" s="57">
        <f t="shared" si="18"/>
        <v>68.232142857142861</v>
      </c>
      <c r="G48" s="57">
        <f t="shared" si="18"/>
        <v>75.333333333333329</v>
      </c>
      <c r="H48" s="57">
        <f t="shared" si="18"/>
        <v>75.333333333333329</v>
      </c>
      <c r="I48" s="57">
        <f t="shared" si="18"/>
        <v>61.666666666666664</v>
      </c>
      <c r="J48" s="57">
        <f t="shared" si="18"/>
        <v>70</v>
      </c>
      <c r="K48" s="57">
        <f t="shared" si="18"/>
        <v>65.416666666666657</v>
      </c>
      <c r="L48" s="57">
        <f>SUM(L39,L41,L43,L45,M47)</f>
        <v>51.454545454545453</v>
      </c>
      <c r="M48" s="57">
        <v>60</v>
      </c>
    </row>
    <row r="49" spans="1:13" ht="21.75" customHeight="1">
      <c r="A49" s="74" t="s">
        <v>165</v>
      </c>
      <c r="B49" s="77" t="s">
        <v>48</v>
      </c>
      <c r="C49" s="48" t="s">
        <v>49</v>
      </c>
      <c r="D49" s="49">
        <v>14</v>
      </c>
      <c r="E49" s="50">
        <v>14</v>
      </c>
      <c r="F49" s="50">
        <v>14</v>
      </c>
      <c r="G49" s="50">
        <v>10</v>
      </c>
      <c r="H49" s="49">
        <v>13</v>
      </c>
      <c r="I49" s="49">
        <v>15</v>
      </c>
      <c r="J49" s="49">
        <v>10</v>
      </c>
      <c r="K49" s="50">
        <v>14</v>
      </c>
      <c r="L49" s="49">
        <v>15</v>
      </c>
      <c r="M49" s="50">
        <v>13</v>
      </c>
    </row>
    <row r="50" spans="1:13" ht="16" thickBot="1">
      <c r="A50" s="75"/>
      <c r="B50" s="78"/>
      <c r="C50" s="51" t="s">
        <v>50</v>
      </c>
      <c r="D50" s="52">
        <f>D49*2/3</f>
        <v>9.3333333333333339</v>
      </c>
      <c r="E50" s="52">
        <f t="shared" ref="E50:M50" si="19">E49*2/3</f>
        <v>9.3333333333333339</v>
      </c>
      <c r="F50" s="52">
        <f t="shared" si="19"/>
        <v>9.3333333333333339</v>
      </c>
      <c r="G50" s="52">
        <f t="shared" si="19"/>
        <v>6.666666666666667</v>
      </c>
      <c r="H50" s="52">
        <f t="shared" si="19"/>
        <v>8.6666666666666661</v>
      </c>
      <c r="I50" s="52">
        <f t="shared" si="19"/>
        <v>10</v>
      </c>
      <c r="J50" s="52">
        <f t="shared" si="19"/>
        <v>6.666666666666667</v>
      </c>
      <c r="K50" s="52">
        <f t="shared" si="19"/>
        <v>9.3333333333333339</v>
      </c>
      <c r="L50" s="52">
        <f t="shared" si="19"/>
        <v>10</v>
      </c>
      <c r="M50" s="52">
        <f t="shared" si="19"/>
        <v>8.6666666666666661</v>
      </c>
    </row>
    <row r="51" spans="1:13">
      <c r="A51" s="75"/>
      <c r="B51" s="78"/>
      <c r="C51" s="48" t="s">
        <v>51</v>
      </c>
      <c r="D51" s="49">
        <v>15</v>
      </c>
      <c r="E51" s="50">
        <v>15</v>
      </c>
      <c r="F51" s="50">
        <v>12</v>
      </c>
      <c r="G51" s="50">
        <v>14</v>
      </c>
      <c r="H51" s="49">
        <v>14</v>
      </c>
      <c r="I51" s="49">
        <v>13</v>
      </c>
      <c r="J51" s="49">
        <v>12</v>
      </c>
      <c r="K51" s="50">
        <v>12</v>
      </c>
      <c r="L51" s="49">
        <v>11</v>
      </c>
      <c r="M51" s="50">
        <v>14</v>
      </c>
    </row>
    <row r="52" spans="1:13" ht="16" thickBot="1">
      <c r="A52" s="75"/>
      <c r="B52" s="79"/>
      <c r="C52" s="51" t="s">
        <v>50</v>
      </c>
      <c r="D52" s="52">
        <f>D51*2/3</f>
        <v>10</v>
      </c>
      <c r="E52" s="52">
        <f t="shared" ref="E52:M52" si="20">E51*2/3</f>
        <v>10</v>
      </c>
      <c r="F52" s="52">
        <f t="shared" si="20"/>
        <v>8</v>
      </c>
      <c r="G52" s="52">
        <f t="shared" si="20"/>
        <v>9.3333333333333339</v>
      </c>
      <c r="H52" s="52">
        <f t="shared" si="20"/>
        <v>9.3333333333333339</v>
      </c>
      <c r="I52" s="52">
        <f t="shared" si="20"/>
        <v>8.6666666666666661</v>
      </c>
      <c r="J52" s="52">
        <f t="shared" si="20"/>
        <v>8</v>
      </c>
      <c r="K52" s="52">
        <f t="shared" si="20"/>
        <v>8</v>
      </c>
      <c r="L52" s="52">
        <f t="shared" si="20"/>
        <v>7.333333333333333</v>
      </c>
      <c r="M52" s="52">
        <f t="shared" si="20"/>
        <v>9.3333333333333339</v>
      </c>
    </row>
    <row r="53" spans="1:13">
      <c r="A53" s="75"/>
      <c r="B53" s="77" t="s">
        <v>52</v>
      </c>
      <c r="C53" s="48" t="s">
        <v>53</v>
      </c>
      <c r="D53" s="53" t="s">
        <v>97</v>
      </c>
      <c r="E53" s="54" t="s">
        <v>72</v>
      </c>
      <c r="F53" s="54">
        <v>0.1875</v>
      </c>
      <c r="G53" s="54" t="s">
        <v>71</v>
      </c>
      <c r="H53" s="53" t="s">
        <v>71</v>
      </c>
      <c r="I53" s="53">
        <v>0.45</v>
      </c>
      <c r="J53" s="53">
        <v>0.1</v>
      </c>
      <c r="K53" s="54">
        <v>0.375</v>
      </c>
      <c r="L53" s="53">
        <v>0.81818181818181823</v>
      </c>
      <c r="M53" s="54">
        <v>0.66666666666666663</v>
      </c>
    </row>
    <row r="54" spans="1:13" ht="16" thickBot="1">
      <c r="A54" s="75"/>
      <c r="B54" s="79"/>
      <c r="C54" s="51" t="s">
        <v>59</v>
      </c>
      <c r="D54" s="52">
        <v>30</v>
      </c>
      <c r="E54" s="52">
        <v>30</v>
      </c>
      <c r="F54" s="52">
        <f t="shared" ref="F54" si="21">30*(1-F53)</f>
        <v>24.375</v>
      </c>
      <c r="G54" s="52">
        <v>30</v>
      </c>
      <c r="H54" s="52">
        <v>30</v>
      </c>
      <c r="I54" s="52">
        <f t="shared" ref="I54:M54" si="22">30*(1-I53)</f>
        <v>16.5</v>
      </c>
      <c r="J54" s="52">
        <f t="shared" si="22"/>
        <v>27</v>
      </c>
      <c r="K54" s="52">
        <f t="shared" si="22"/>
        <v>18.75</v>
      </c>
      <c r="L54" s="52">
        <f t="shared" si="22"/>
        <v>5.4545454545454533</v>
      </c>
      <c r="M54" s="52">
        <f t="shared" si="22"/>
        <v>10.000000000000002</v>
      </c>
    </row>
    <row r="55" spans="1:13">
      <c r="A55" s="75"/>
      <c r="B55" s="77" t="s">
        <v>60</v>
      </c>
      <c r="C55" s="48" t="s">
        <v>61</v>
      </c>
      <c r="D55" s="53">
        <v>0.1111111111111111</v>
      </c>
      <c r="E55" s="54">
        <v>6.25E-2</v>
      </c>
      <c r="F55" s="54">
        <v>0.29411764705882354</v>
      </c>
      <c r="G55" s="54" t="s">
        <v>71</v>
      </c>
      <c r="H55" s="53" t="s">
        <v>71</v>
      </c>
      <c r="I55" s="53">
        <v>0.05</v>
      </c>
      <c r="J55" s="53">
        <v>0.1111111111111111</v>
      </c>
      <c r="K55" s="54" t="s">
        <v>78</v>
      </c>
      <c r="L55" s="54">
        <v>0.18181818181818182</v>
      </c>
      <c r="M55" s="54" t="s">
        <v>71</v>
      </c>
    </row>
    <row r="56" spans="1:13" ht="16" thickBot="1">
      <c r="A56" s="75"/>
      <c r="B56" s="78"/>
      <c r="C56" s="51" t="s">
        <v>62</v>
      </c>
      <c r="D56" s="52">
        <v>15</v>
      </c>
      <c r="E56" s="52">
        <v>15</v>
      </c>
      <c r="F56" s="52">
        <f>15*(1-F55)</f>
        <v>10.588235294117647</v>
      </c>
      <c r="G56" s="52">
        <v>15</v>
      </c>
      <c r="H56" s="52">
        <v>15</v>
      </c>
      <c r="I56" s="52">
        <f>15*(1-I55)</f>
        <v>14.25</v>
      </c>
      <c r="J56" s="52">
        <f>15*(1-J55)</f>
        <v>13.333333333333332</v>
      </c>
      <c r="K56" s="52">
        <v>15</v>
      </c>
      <c r="L56" s="52">
        <f>15*(1-L55)</f>
        <v>12.272727272727272</v>
      </c>
      <c r="M56" s="52">
        <v>15</v>
      </c>
    </row>
    <row r="57" spans="1:13">
      <c r="A57" s="75"/>
      <c r="B57" s="78"/>
      <c r="C57" s="48" t="s">
        <v>63</v>
      </c>
      <c r="D57" s="53">
        <v>0.1111111111111111</v>
      </c>
      <c r="E57" s="54">
        <v>6.25E-2</v>
      </c>
      <c r="F57" s="54" t="s">
        <v>70</v>
      </c>
      <c r="G57" s="54" t="s">
        <v>71</v>
      </c>
      <c r="H57" s="53" t="s">
        <v>71</v>
      </c>
      <c r="I57" s="53" t="s">
        <v>65</v>
      </c>
      <c r="J57" s="53">
        <v>0.1111111111111111</v>
      </c>
      <c r="K57" s="54" t="s">
        <v>78</v>
      </c>
      <c r="L57" s="53">
        <v>0.83333333333333337</v>
      </c>
      <c r="M57" s="54" t="s">
        <v>71</v>
      </c>
    </row>
    <row r="58" spans="1:13" ht="16" thickBot="1">
      <c r="A58" s="75"/>
      <c r="B58" s="79"/>
      <c r="C58" s="51" t="s">
        <v>62</v>
      </c>
      <c r="D58" s="52">
        <f>15*(1-D57)</f>
        <v>13.333333333333332</v>
      </c>
      <c r="E58" s="52">
        <f>15*(1-E57)</f>
        <v>14.0625</v>
      </c>
      <c r="F58" s="52">
        <v>15</v>
      </c>
      <c r="G58" s="52">
        <v>15</v>
      </c>
      <c r="H58" s="52">
        <v>15</v>
      </c>
      <c r="I58" s="52">
        <v>15</v>
      </c>
      <c r="J58" s="52">
        <f>15*(1-J57)</f>
        <v>13.333333333333332</v>
      </c>
      <c r="K58" s="52">
        <v>15</v>
      </c>
      <c r="L58" s="52">
        <f>15*(1-L57)</f>
        <v>2.4999999999999996</v>
      </c>
      <c r="M58" s="52">
        <v>15</v>
      </c>
    </row>
    <row r="59" spans="1:13" ht="16" thickBot="1">
      <c r="A59" s="76"/>
      <c r="B59" s="55" t="s">
        <v>67</v>
      </c>
      <c r="C59" s="56" t="s">
        <v>68</v>
      </c>
      <c r="D59" s="57">
        <f>SUM(D50,D52,D54,D56,D58)</f>
        <v>77.666666666666671</v>
      </c>
      <c r="E59" s="57">
        <f t="shared" ref="E59:M59" si="23">SUM(E50,E52,E54,E56,E58)</f>
        <v>78.395833333333343</v>
      </c>
      <c r="F59" s="57">
        <f t="shared" si="23"/>
        <v>67.296568627450981</v>
      </c>
      <c r="G59" s="57">
        <f t="shared" si="23"/>
        <v>76</v>
      </c>
      <c r="H59" s="57">
        <f t="shared" si="23"/>
        <v>78</v>
      </c>
      <c r="I59" s="57">
        <f t="shared" si="23"/>
        <v>64.416666666666657</v>
      </c>
      <c r="J59" s="57">
        <f t="shared" si="23"/>
        <v>68.333333333333329</v>
      </c>
      <c r="K59" s="57">
        <f>SUM(K50,K52,K54,K56,M58)</f>
        <v>66.083333333333343</v>
      </c>
      <c r="L59" s="57">
        <f t="shared" si="23"/>
        <v>37.560606060606055</v>
      </c>
      <c r="M59" s="57">
        <f t="shared" si="23"/>
        <v>58</v>
      </c>
    </row>
    <row r="60" spans="1:13" ht="16" thickBot="1">
      <c r="A60" s="74" t="s">
        <v>34</v>
      </c>
      <c r="B60" s="59" t="s">
        <v>35</v>
      </c>
      <c r="C60" s="60" t="s">
        <v>76</v>
      </c>
      <c r="D60" s="61">
        <f>SUM(D59,D48,D15,D26,D37)</f>
        <v>395</v>
      </c>
      <c r="E60" s="61">
        <f t="shared" ref="E60:M60" si="24">SUM(E59,E48,E15,E26,E37)</f>
        <v>394.52083333333337</v>
      </c>
      <c r="F60" s="61">
        <f t="shared" si="24"/>
        <v>341.5304621848739</v>
      </c>
      <c r="G60" s="61">
        <f t="shared" si="24"/>
        <v>378</v>
      </c>
      <c r="H60" s="61">
        <f t="shared" si="24"/>
        <v>385.99999999999989</v>
      </c>
      <c r="I60" s="61">
        <f t="shared" si="24"/>
        <v>349.06372549019602</v>
      </c>
      <c r="J60" s="61">
        <f t="shared" si="24"/>
        <v>356.66666666666663</v>
      </c>
      <c r="K60" s="61">
        <f t="shared" si="24"/>
        <v>329.08333333333337</v>
      </c>
      <c r="L60" s="61">
        <f t="shared" si="24"/>
        <v>242.29545454545453</v>
      </c>
      <c r="M60" s="61">
        <f t="shared" si="24"/>
        <v>301.83333333333331</v>
      </c>
    </row>
    <row r="61" spans="1:13" ht="18" thickBot="1">
      <c r="A61" s="76"/>
      <c r="B61" s="59" t="s">
        <v>37</v>
      </c>
      <c r="C61" s="62" t="s">
        <v>37</v>
      </c>
      <c r="D61" s="63">
        <v>1</v>
      </c>
      <c r="E61" s="64">
        <v>2</v>
      </c>
      <c r="F61" s="64">
        <v>7</v>
      </c>
      <c r="G61" s="64">
        <v>4</v>
      </c>
      <c r="H61" s="63">
        <v>3</v>
      </c>
      <c r="I61" s="63">
        <v>6</v>
      </c>
      <c r="J61" s="63">
        <v>5</v>
      </c>
      <c r="K61" s="64">
        <v>8</v>
      </c>
      <c r="L61" s="63">
        <v>9</v>
      </c>
      <c r="M61" s="64">
        <v>10</v>
      </c>
    </row>
  </sheetData>
  <mergeCells count="35">
    <mergeCell ref="A1:M1"/>
    <mergeCell ref="A2:M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5:A15"/>
    <mergeCell ref="B5:B8"/>
    <mergeCell ref="B9:B10"/>
    <mergeCell ref="B11:B14"/>
    <mergeCell ref="A16:A26"/>
    <mergeCell ref="B16:B19"/>
    <mergeCell ref="B20:B21"/>
    <mergeCell ref="B22:B25"/>
    <mergeCell ref="A27:A37"/>
    <mergeCell ref="B27:B30"/>
    <mergeCell ref="B31:B32"/>
    <mergeCell ref="B33:B36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</mergeCells>
  <phoneticPr fontId="1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6E18D-91C5-4B47-A80D-602F3D38ECB0}">
  <dimension ref="A1:M61"/>
  <sheetViews>
    <sheetView workbookViewId="0">
      <selection activeCell="N12" sqref="N12"/>
    </sheetView>
  </sheetViews>
  <sheetFormatPr defaultRowHeight="15.5"/>
  <cols>
    <col min="1" max="1" width="8.6640625" style="45"/>
    <col min="2" max="2" width="10.5" style="45" customWidth="1"/>
    <col min="3" max="3" width="16.58203125" style="45" customWidth="1"/>
    <col min="4" max="16384" width="8.6640625" style="45"/>
  </cols>
  <sheetData>
    <row r="1" spans="1:13" ht="19.5">
      <c r="A1" s="82" t="s">
        <v>40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7.5" thickBot="1">
      <c r="A2" s="83" t="s">
        <v>154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6.5" customHeight="1">
      <c r="A3" s="84" t="s">
        <v>15</v>
      </c>
      <c r="B3" s="86" t="s">
        <v>41</v>
      </c>
      <c r="C3" s="46" t="s">
        <v>42</v>
      </c>
      <c r="D3" s="80" t="s">
        <v>17</v>
      </c>
      <c r="E3" s="88" t="s">
        <v>18</v>
      </c>
      <c r="F3" s="90" t="s">
        <v>43</v>
      </c>
      <c r="G3" s="90" t="s">
        <v>44</v>
      </c>
      <c r="H3" s="91" t="s">
        <v>45</v>
      </c>
      <c r="I3" s="91" t="s">
        <v>46</v>
      </c>
      <c r="J3" s="80" t="s">
        <v>19</v>
      </c>
      <c r="K3" s="90" t="s">
        <v>94</v>
      </c>
      <c r="L3" s="91" t="s">
        <v>95</v>
      </c>
      <c r="M3" s="90" t="s">
        <v>96</v>
      </c>
    </row>
    <row r="4" spans="1:13" ht="33" customHeight="1" thickBot="1">
      <c r="A4" s="85"/>
      <c r="B4" s="87"/>
      <c r="C4" s="47" t="s">
        <v>47</v>
      </c>
      <c r="D4" s="81"/>
      <c r="E4" s="89"/>
      <c r="F4" s="89"/>
      <c r="G4" s="89"/>
      <c r="H4" s="81"/>
      <c r="I4" s="81"/>
      <c r="J4" s="81"/>
      <c r="K4" s="89"/>
      <c r="L4" s="81"/>
      <c r="M4" s="89"/>
    </row>
    <row r="5" spans="1:13" ht="16.5" customHeight="1">
      <c r="A5" s="74" t="s">
        <v>155</v>
      </c>
      <c r="B5" s="77" t="s">
        <v>48</v>
      </c>
      <c r="C5" s="48" t="s">
        <v>49</v>
      </c>
      <c r="D5" s="49">
        <v>15</v>
      </c>
      <c r="E5" s="50">
        <v>13</v>
      </c>
      <c r="F5" s="50">
        <v>11</v>
      </c>
      <c r="G5" s="50">
        <v>10</v>
      </c>
      <c r="H5" s="49">
        <v>14</v>
      </c>
      <c r="I5" s="49">
        <v>10</v>
      </c>
      <c r="J5" s="49">
        <v>9</v>
      </c>
      <c r="K5" s="50">
        <v>11</v>
      </c>
      <c r="L5" s="49">
        <v>10</v>
      </c>
      <c r="M5" s="50">
        <v>9</v>
      </c>
    </row>
    <row r="6" spans="1:13" ht="16" thickBot="1">
      <c r="A6" s="75"/>
      <c r="B6" s="78"/>
      <c r="C6" s="51" t="s">
        <v>50</v>
      </c>
      <c r="D6" s="52">
        <f>D5*2/3</f>
        <v>10</v>
      </c>
      <c r="E6" s="52">
        <f t="shared" ref="E6:M6" si="0">E5*2/3</f>
        <v>8.6666666666666661</v>
      </c>
      <c r="F6" s="52">
        <f t="shared" si="0"/>
        <v>7.333333333333333</v>
      </c>
      <c r="G6" s="52">
        <f t="shared" si="0"/>
        <v>6.666666666666667</v>
      </c>
      <c r="H6" s="52">
        <f t="shared" si="0"/>
        <v>9.3333333333333339</v>
      </c>
      <c r="I6" s="52">
        <f t="shared" si="0"/>
        <v>6.666666666666667</v>
      </c>
      <c r="J6" s="52">
        <f t="shared" si="0"/>
        <v>6</v>
      </c>
      <c r="K6" s="52">
        <f t="shared" si="0"/>
        <v>7.333333333333333</v>
      </c>
      <c r="L6" s="52">
        <f t="shared" si="0"/>
        <v>6.666666666666667</v>
      </c>
      <c r="M6" s="52">
        <f t="shared" si="0"/>
        <v>6</v>
      </c>
    </row>
    <row r="7" spans="1:13">
      <c r="A7" s="75"/>
      <c r="B7" s="78"/>
      <c r="C7" s="48" t="s">
        <v>51</v>
      </c>
      <c r="D7" s="49">
        <v>14</v>
      </c>
      <c r="E7" s="50">
        <v>15</v>
      </c>
      <c r="F7" s="50">
        <v>11</v>
      </c>
      <c r="G7" s="50">
        <v>12</v>
      </c>
      <c r="H7" s="49">
        <v>12</v>
      </c>
      <c r="I7" s="49">
        <v>12</v>
      </c>
      <c r="J7" s="49">
        <v>12</v>
      </c>
      <c r="K7" s="50">
        <v>13</v>
      </c>
      <c r="L7" s="49">
        <v>13</v>
      </c>
      <c r="M7" s="50">
        <v>10</v>
      </c>
    </row>
    <row r="8" spans="1:13" ht="16" thickBot="1">
      <c r="A8" s="75"/>
      <c r="B8" s="79"/>
      <c r="C8" s="51" t="s">
        <v>50</v>
      </c>
      <c r="D8" s="52">
        <f>D7*2/3</f>
        <v>9.3333333333333339</v>
      </c>
      <c r="E8" s="52">
        <f t="shared" ref="E8:M8" si="1">E7*2/3</f>
        <v>10</v>
      </c>
      <c r="F8" s="52">
        <f t="shared" si="1"/>
        <v>7.333333333333333</v>
      </c>
      <c r="G8" s="52">
        <f t="shared" si="1"/>
        <v>8</v>
      </c>
      <c r="H8" s="52">
        <f t="shared" si="1"/>
        <v>8</v>
      </c>
      <c r="I8" s="52">
        <f t="shared" si="1"/>
        <v>8</v>
      </c>
      <c r="J8" s="52">
        <f t="shared" si="1"/>
        <v>8</v>
      </c>
      <c r="K8" s="52">
        <f t="shared" si="1"/>
        <v>8.6666666666666661</v>
      </c>
      <c r="L8" s="52">
        <f t="shared" si="1"/>
        <v>8.6666666666666661</v>
      </c>
      <c r="M8" s="52">
        <f t="shared" si="1"/>
        <v>6.666666666666667</v>
      </c>
    </row>
    <row r="9" spans="1:13" ht="16.5" customHeight="1">
      <c r="A9" s="75"/>
      <c r="B9" s="77" t="s">
        <v>52</v>
      </c>
      <c r="C9" s="48" t="s">
        <v>53</v>
      </c>
      <c r="D9" s="53">
        <v>0.2</v>
      </c>
      <c r="E9" s="54">
        <v>0.2</v>
      </c>
      <c r="F9" s="54">
        <v>0.1875</v>
      </c>
      <c r="G9" s="54">
        <v>0.2</v>
      </c>
      <c r="H9" s="53" t="s">
        <v>64</v>
      </c>
      <c r="I9" s="53">
        <v>0.44444444444444442</v>
      </c>
      <c r="J9" s="54" t="s">
        <v>97</v>
      </c>
      <c r="K9" s="54">
        <v>0.2857142857142857</v>
      </c>
      <c r="L9" s="53">
        <v>0.45454545454545453</v>
      </c>
      <c r="M9" s="54">
        <v>0.66666666666666663</v>
      </c>
    </row>
    <row r="10" spans="1:13" ht="27.75" customHeight="1" thickBot="1">
      <c r="A10" s="75"/>
      <c r="B10" s="79"/>
      <c r="C10" s="51" t="s">
        <v>59</v>
      </c>
      <c r="D10" s="52">
        <f t="shared" ref="D10:I10" si="2">30*(1-D9)</f>
        <v>24</v>
      </c>
      <c r="E10" s="52">
        <f t="shared" si="2"/>
        <v>24</v>
      </c>
      <c r="F10" s="52">
        <f t="shared" si="2"/>
        <v>24.375</v>
      </c>
      <c r="G10" s="52">
        <f t="shared" si="2"/>
        <v>24</v>
      </c>
      <c r="H10" s="52">
        <v>30</v>
      </c>
      <c r="I10" s="52">
        <f t="shared" si="2"/>
        <v>16.666666666666668</v>
      </c>
      <c r="J10" s="52">
        <v>30</v>
      </c>
      <c r="K10" s="52">
        <f t="shared" ref="K10:M10" si="3">30*(1-K9)</f>
        <v>21.428571428571431</v>
      </c>
      <c r="L10" s="52">
        <f t="shared" si="3"/>
        <v>16.363636363636363</v>
      </c>
      <c r="M10" s="52">
        <f t="shared" si="3"/>
        <v>10.000000000000002</v>
      </c>
    </row>
    <row r="11" spans="1:13" ht="16.5" customHeight="1">
      <c r="A11" s="75"/>
      <c r="B11" s="77" t="s">
        <v>60</v>
      </c>
      <c r="C11" s="48" t="s">
        <v>61</v>
      </c>
      <c r="D11" s="53" t="s">
        <v>79</v>
      </c>
      <c r="E11" s="54">
        <v>6.6666666666666666E-2</v>
      </c>
      <c r="F11" s="54">
        <v>0.4</v>
      </c>
      <c r="G11" s="54" t="s">
        <v>71</v>
      </c>
      <c r="H11" s="53" t="s">
        <v>64</v>
      </c>
      <c r="I11" s="53">
        <v>5.2631578947368418E-2</v>
      </c>
      <c r="J11" s="53">
        <v>0.2857142857142857</v>
      </c>
      <c r="K11" s="54">
        <v>6.25E-2</v>
      </c>
      <c r="L11" s="53" t="s">
        <v>58</v>
      </c>
      <c r="M11" s="54" t="s">
        <v>64</v>
      </c>
    </row>
    <row r="12" spans="1:13" ht="16" thickBot="1">
      <c r="A12" s="75"/>
      <c r="B12" s="78"/>
      <c r="C12" s="51" t="s">
        <v>62</v>
      </c>
      <c r="D12" s="52">
        <v>15</v>
      </c>
      <c r="E12" s="52">
        <f>15*(1-E11)</f>
        <v>14</v>
      </c>
      <c r="F12" s="52">
        <f>15*(1-F11)</f>
        <v>9</v>
      </c>
      <c r="G12" s="52">
        <v>15</v>
      </c>
      <c r="H12" s="52">
        <v>15</v>
      </c>
      <c r="I12" s="52">
        <f>15*(1-I11)</f>
        <v>14.210526315789474</v>
      </c>
      <c r="J12" s="52">
        <f>15*(1-J11)</f>
        <v>10.714285714285715</v>
      </c>
      <c r="K12" s="52">
        <f>15*(1-K11)</f>
        <v>14.0625</v>
      </c>
      <c r="L12" s="52">
        <v>15</v>
      </c>
      <c r="M12" s="52">
        <v>15</v>
      </c>
    </row>
    <row r="13" spans="1:13">
      <c r="A13" s="75"/>
      <c r="B13" s="78"/>
      <c r="C13" s="48" t="s">
        <v>63</v>
      </c>
      <c r="D13" s="53" t="s">
        <v>77</v>
      </c>
      <c r="E13" s="54" t="s">
        <v>73</v>
      </c>
      <c r="F13" s="54">
        <v>6.6666666666666666E-2</v>
      </c>
      <c r="G13" s="54" t="s">
        <v>71</v>
      </c>
      <c r="H13" s="53" t="s">
        <v>64</v>
      </c>
      <c r="I13" s="53">
        <v>5.2631578947368418E-2</v>
      </c>
      <c r="J13" s="53" t="s">
        <v>54</v>
      </c>
      <c r="K13" s="54" t="s">
        <v>78</v>
      </c>
      <c r="L13" s="53" t="s">
        <v>77</v>
      </c>
      <c r="M13" s="54" t="s">
        <v>71</v>
      </c>
    </row>
    <row r="14" spans="1:13" ht="16" thickBot="1">
      <c r="A14" s="75"/>
      <c r="B14" s="79"/>
      <c r="C14" s="51" t="s">
        <v>62</v>
      </c>
      <c r="D14" s="52">
        <v>15</v>
      </c>
      <c r="E14" s="52">
        <v>15</v>
      </c>
      <c r="F14" s="52">
        <f>15*(1-F13)</f>
        <v>14</v>
      </c>
      <c r="G14" s="52">
        <v>15</v>
      </c>
      <c r="H14" s="52">
        <v>15</v>
      </c>
      <c r="I14" s="52">
        <f>15*(1-I13)</f>
        <v>14.210526315789474</v>
      </c>
      <c r="J14" s="52">
        <v>15</v>
      </c>
      <c r="K14" s="52">
        <v>15</v>
      </c>
      <c r="L14" s="52">
        <v>15</v>
      </c>
      <c r="M14" s="52">
        <v>15</v>
      </c>
    </row>
    <row r="15" spans="1:13" ht="16" thickBot="1">
      <c r="A15" s="76"/>
      <c r="B15" s="55" t="s">
        <v>67</v>
      </c>
      <c r="C15" s="56" t="s">
        <v>68</v>
      </c>
      <c r="D15" s="57">
        <f>SUM(D6,D8,D10,D12,D14)</f>
        <v>73.333333333333343</v>
      </c>
      <c r="E15" s="57">
        <f t="shared" ref="E15:M15" si="4">SUM(E6,E8,E10,E12,E14)</f>
        <v>71.666666666666657</v>
      </c>
      <c r="F15" s="57">
        <f t="shared" si="4"/>
        <v>62.041666666666664</v>
      </c>
      <c r="G15" s="57">
        <f t="shared" si="4"/>
        <v>68.666666666666671</v>
      </c>
      <c r="H15" s="57">
        <f t="shared" si="4"/>
        <v>77.333333333333343</v>
      </c>
      <c r="I15" s="57">
        <f t="shared" si="4"/>
        <v>59.754385964912281</v>
      </c>
      <c r="J15" s="57">
        <f t="shared" si="4"/>
        <v>69.714285714285722</v>
      </c>
      <c r="K15" s="57">
        <f t="shared" si="4"/>
        <v>66.491071428571431</v>
      </c>
      <c r="L15" s="57">
        <f t="shared" si="4"/>
        <v>61.696969696969695</v>
      </c>
      <c r="M15" s="57">
        <f t="shared" si="4"/>
        <v>52.666666666666671</v>
      </c>
    </row>
    <row r="16" spans="1:13" ht="16.5" customHeight="1">
      <c r="A16" s="74" t="s">
        <v>156</v>
      </c>
      <c r="B16" s="77" t="s">
        <v>48</v>
      </c>
      <c r="C16" s="48" t="s">
        <v>49</v>
      </c>
      <c r="D16" s="49">
        <v>12</v>
      </c>
      <c r="E16" s="50">
        <v>15</v>
      </c>
      <c r="F16" s="50">
        <v>15</v>
      </c>
      <c r="G16" s="50">
        <v>10</v>
      </c>
      <c r="H16" s="49">
        <v>14</v>
      </c>
      <c r="I16" s="49">
        <v>12</v>
      </c>
      <c r="J16" s="49">
        <v>12</v>
      </c>
      <c r="K16" s="50">
        <v>12</v>
      </c>
      <c r="L16" s="49">
        <v>14</v>
      </c>
      <c r="M16" s="50">
        <v>12</v>
      </c>
    </row>
    <row r="17" spans="1:13" ht="16" thickBot="1">
      <c r="A17" s="75"/>
      <c r="B17" s="78"/>
      <c r="C17" s="51" t="s">
        <v>50</v>
      </c>
      <c r="D17" s="52">
        <f>D16*2/3</f>
        <v>8</v>
      </c>
      <c r="E17" s="52">
        <f t="shared" ref="E17:M17" si="5">E16*2/3</f>
        <v>10</v>
      </c>
      <c r="F17" s="52">
        <f t="shared" si="5"/>
        <v>10</v>
      </c>
      <c r="G17" s="52">
        <f t="shared" si="5"/>
        <v>6.666666666666667</v>
      </c>
      <c r="H17" s="52">
        <f t="shared" si="5"/>
        <v>9.3333333333333339</v>
      </c>
      <c r="I17" s="52">
        <f t="shared" si="5"/>
        <v>8</v>
      </c>
      <c r="J17" s="52">
        <f t="shared" si="5"/>
        <v>8</v>
      </c>
      <c r="K17" s="52">
        <f t="shared" si="5"/>
        <v>8</v>
      </c>
      <c r="L17" s="52">
        <f t="shared" si="5"/>
        <v>9.3333333333333339</v>
      </c>
      <c r="M17" s="52">
        <f t="shared" si="5"/>
        <v>8</v>
      </c>
    </row>
    <row r="18" spans="1:13">
      <c r="A18" s="75"/>
      <c r="B18" s="78"/>
      <c r="C18" s="48" t="s">
        <v>51</v>
      </c>
      <c r="D18" s="49">
        <v>12</v>
      </c>
      <c r="E18" s="50">
        <v>15</v>
      </c>
      <c r="F18" s="50">
        <v>9</v>
      </c>
      <c r="G18" s="50">
        <v>13</v>
      </c>
      <c r="H18" s="49">
        <v>12</v>
      </c>
      <c r="I18" s="49">
        <v>12</v>
      </c>
      <c r="J18" s="49">
        <v>13</v>
      </c>
      <c r="K18" s="50">
        <v>13</v>
      </c>
      <c r="L18" s="49">
        <v>11</v>
      </c>
      <c r="M18" s="50">
        <v>7</v>
      </c>
    </row>
    <row r="19" spans="1:13" ht="16" thickBot="1">
      <c r="A19" s="75"/>
      <c r="B19" s="79"/>
      <c r="C19" s="51" t="s">
        <v>50</v>
      </c>
      <c r="D19" s="52">
        <f>D18*2/3</f>
        <v>8</v>
      </c>
      <c r="E19" s="52">
        <f t="shared" ref="E19:M19" si="6">E18*2/3</f>
        <v>10</v>
      </c>
      <c r="F19" s="52">
        <f t="shared" si="6"/>
        <v>6</v>
      </c>
      <c r="G19" s="52">
        <f t="shared" si="6"/>
        <v>8.6666666666666661</v>
      </c>
      <c r="H19" s="52">
        <f t="shared" si="6"/>
        <v>8</v>
      </c>
      <c r="I19" s="52">
        <f t="shared" si="6"/>
        <v>8</v>
      </c>
      <c r="J19" s="52">
        <f t="shared" si="6"/>
        <v>8.6666666666666661</v>
      </c>
      <c r="K19" s="52">
        <f t="shared" si="6"/>
        <v>8.6666666666666661</v>
      </c>
      <c r="L19" s="52">
        <f t="shared" si="6"/>
        <v>7.333333333333333</v>
      </c>
      <c r="M19" s="52">
        <f t="shared" si="6"/>
        <v>4.666666666666667</v>
      </c>
    </row>
    <row r="20" spans="1:13" ht="16.5" customHeight="1">
      <c r="A20" s="75"/>
      <c r="B20" s="77" t="s">
        <v>52</v>
      </c>
      <c r="C20" s="48" t="s">
        <v>53</v>
      </c>
      <c r="D20" s="54">
        <v>0.22222222222222221</v>
      </c>
      <c r="E20" s="54">
        <v>0.15789473684210525</v>
      </c>
      <c r="F20" s="54">
        <v>0.17647058823529413</v>
      </c>
      <c r="G20" s="54" t="s">
        <v>71</v>
      </c>
      <c r="H20" s="53" t="s">
        <v>64</v>
      </c>
      <c r="I20" s="53">
        <v>0.1875</v>
      </c>
      <c r="J20" s="53">
        <v>0.14285714285714285</v>
      </c>
      <c r="K20" s="54">
        <v>0.5</v>
      </c>
      <c r="L20" s="53">
        <v>0.66666666666666663</v>
      </c>
      <c r="M20" s="54">
        <v>0.33333333333333331</v>
      </c>
    </row>
    <row r="21" spans="1:13" ht="28.5" customHeight="1" thickBot="1">
      <c r="A21" s="75"/>
      <c r="B21" s="79"/>
      <c r="C21" s="51" t="s">
        <v>59</v>
      </c>
      <c r="D21" s="52">
        <f t="shared" ref="D21:F21" si="7">30*(1-D20)</f>
        <v>23.333333333333332</v>
      </c>
      <c r="E21" s="52">
        <f t="shared" si="7"/>
        <v>25.263157894736842</v>
      </c>
      <c r="F21" s="52">
        <f t="shared" si="7"/>
        <v>24.705882352941174</v>
      </c>
      <c r="G21" s="52">
        <v>30</v>
      </c>
      <c r="H21" s="52">
        <v>30</v>
      </c>
      <c r="I21" s="52">
        <f t="shared" ref="I21:M21" si="8">30*(1-I20)</f>
        <v>24.375</v>
      </c>
      <c r="J21" s="52">
        <f t="shared" si="8"/>
        <v>25.714285714285715</v>
      </c>
      <c r="K21" s="52">
        <f t="shared" si="8"/>
        <v>15</v>
      </c>
      <c r="L21" s="52">
        <f t="shared" si="8"/>
        <v>10.000000000000002</v>
      </c>
      <c r="M21" s="52">
        <f t="shared" si="8"/>
        <v>20.000000000000004</v>
      </c>
    </row>
    <row r="22" spans="1:13" ht="16.5" customHeight="1">
      <c r="A22" s="75"/>
      <c r="B22" s="77" t="s">
        <v>60</v>
      </c>
      <c r="C22" s="48" t="s">
        <v>61</v>
      </c>
      <c r="D22" s="53" t="s">
        <v>66</v>
      </c>
      <c r="E22" s="54">
        <v>6.6666666666666666E-2</v>
      </c>
      <c r="F22" s="54">
        <v>0.4</v>
      </c>
      <c r="G22" s="54" t="s">
        <v>71</v>
      </c>
      <c r="H22" s="53" t="s">
        <v>74</v>
      </c>
      <c r="I22" s="53" t="s">
        <v>80</v>
      </c>
      <c r="J22" s="53">
        <v>0.2857142857142857</v>
      </c>
      <c r="K22" s="54">
        <v>6.25E-2</v>
      </c>
      <c r="L22" s="53" t="s">
        <v>58</v>
      </c>
      <c r="M22" s="54" t="s">
        <v>64</v>
      </c>
    </row>
    <row r="23" spans="1:13" ht="16" thickBot="1">
      <c r="A23" s="75"/>
      <c r="B23" s="78"/>
      <c r="C23" s="51" t="s">
        <v>62</v>
      </c>
      <c r="D23" s="52">
        <v>15</v>
      </c>
      <c r="E23" s="52">
        <f>15*(1-E22)</f>
        <v>14</v>
      </c>
      <c r="F23" s="52">
        <f>15*(1-F22)</f>
        <v>9</v>
      </c>
      <c r="G23" s="52">
        <v>15</v>
      </c>
      <c r="H23" s="52">
        <v>15</v>
      </c>
      <c r="I23" s="52">
        <v>15</v>
      </c>
      <c r="J23" s="52">
        <f>15*(1-J22)</f>
        <v>10.714285714285715</v>
      </c>
      <c r="K23" s="52">
        <v>15</v>
      </c>
      <c r="L23" s="52">
        <v>15</v>
      </c>
      <c r="M23" s="52">
        <v>15</v>
      </c>
    </row>
    <row r="24" spans="1:13">
      <c r="A24" s="75"/>
      <c r="B24" s="78"/>
      <c r="C24" s="48" t="s">
        <v>63</v>
      </c>
      <c r="D24" s="53">
        <v>6.6666666666666666E-2</v>
      </c>
      <c r="E24" s="54">
        <v>7.6923076923076927E-2</v>
      </c>
      <c r="F24" s="54" t="s">
        <v>66</v>
      </c>
      <c r="G24" s="54" t="s">
        <v>71</v>
      </c>
      <c r="H24" s="54" t="s">
        <v>71</v>
      </c>
      <c r="I24" s="53">
        <v>8.3333333333333329E-2</v>
      </c>
      <c r="J24" s="53" t="s">
        <v>78</v>
      </c>
      <c r="K24" s="54">
        <v>0.14285714285714285</v>
      </c>
      <c r="L24" s="53" t="s">
        <v>77</v>
      </c>
      <c r="M24" s="54" t="s">
        <v>71</v>
      </c>
    </row>
    <row r="25" spans="1:13" ht="16" thickBot="1">
      <c r="A25" s="75"/>
      <c r="B25" s="79"/>
      <c r="C25" s="51" t="s">
        <v>62</v>
      </c>
      <c r="D25" s="52">
        <f>15*(1-D24)</f>
        <v>14</v>
      </c>
      <c r="E25" s="52">
        <f>15*(1-E24)</f>
        <v>13.846153846153847</v>
      </c>
      <c r="F25" s="52">
        <v>15</v>
      </c>
      <c r="G25" s="52">
        <v>15</v>
      </c>
      <c r="H25" s="52">
        <v>15</v>
      </c>
      <c r="I25" s="52">
        <f>15*(1-I24)</f>
        <v>13.75</v>
      </c>
      <c r="J25" s="52">
        <v>15</v>
      </c>
      <c r="K25" s="52">
        <f>15*(1-K24)</f>
        <v>12.857142857142858</v>
      </c>
      <c r="L25" s="52">
        <v>15</v>
      </c>
      <c r="M25" s="52">
        <v>15</v>
      </c>
    </row>
    <row r="26" spans="1:13" ht="16" thickBot="1">
      <c r="A26" s="76"/>
      <c r="B26" s="55" t="s">
        <v>67</v>
      </c>
      <c r="C26" s="56" t="s">
        <v>68</v>
      </c>
      <c r="D26" s="57">
        <f>SUM(D17,D19,D21,D23,D25)</f>
        <v>68.333333333333329</v>
      </c>
      <c r="E26" s="57">
        <f t="shared" ref="E26:M26" si="9">SUM(E17,E19,E21,E23,E25)</f>
        <v>73.109311740890689</v>
      </c>
      <c r="F26" s="57">
        <f>SUM(F17,F19,F21,F23,F25)</f>
        <v>64.705882352941174</v>
      </c>
      <c r="G26" s="57">
        <f t="shared" si="9"/>
        <v>75.333333333333329</v>
      </c>
      <c r="H26" s="57">
        <f t="shared" si="9"/>
        <v>77.333333333333343</v>
      </c>
      <c r="I26" s="57">
        <f t="shared" si="9"/>
        <v>69.125</v>
      </c>
      <c r="J26" s="57">
        <f t="shared" si="9"/>
        <v>68.095238095238102</v>
      </c>
      <c r="K26" s="57">
        <f t="shared" si="9"/>
        <v>59.523809523809518</v>
      </c>
      <c r="L26" s="57">
        <f t="shared" si="9"/>
        <v>56.666666666666671</v>
      </c>
      <c r="M26" s="57">
        <f t="shared" si="9"/>
        <v>62.666666666666671</v>
      </c>
    </row>
    <row r="27" spans="1:13" ht="16.5" customHeight="1">
      <c r="A27" s="74" t="s">
        <v>157</v>
      </c>
      <c r="B27" s="77" t="s">
        <v>48</v>
      </c>
      <c r="C27" s="48" t="s">
        <v>49</v>
      </c>
      <c r="D27" s="49">
        <v>15</v>
      </c>
      <c r="E27" s="50">
        <v>14</v>
      </c>
      <c r="F27" s="50">
        <v>14</v>
      </c>
      <c r="G27" s="50">
        <v>15</v>
      </c>
      <c r="H27" s="49">
        <v>14</v>
      </c>
      <c r="I27" s="49">
        <v>14</v>
      </c>
      <c r="J27" s="49">
        <v>15</v>
      </c>
      <c r="K27" s="50">
        <v>14</v>
      </c>
      <c r="L27" s="49">
        <v>14</v>
      </c>
      <c r="M27" s="50">
        <v>14</v>
      </c>
    </row>
    <row r="28" spans="1:13" ht="16" thickBot="1">
      <c r="A28" s="75"/>
      <c r="B28" s="78"/>
      <c r="C28" s="51" t="s">
        <v>50</v>
      </c>
      <c r="D28" s="52">
        <f>D27*2/3</f>
        <v>10</v>
      </c>
      <c r="E28" s="52">
        <f t="shared" ref="E28:M28" si="10">E27*2/3</f>
        <v>9.3333333333333339</v>
      </c>
      <c r="F28" s="52">
        <f t="shared" si="10"/>
        <v>9.3333333333333339</v>
      </c>
      <c r="G28" s="52">
        <f t="shared" si="10"/>
        <v>10</v>
      </c>
      <c r="H28" s="52">
        <f t="shared" si="10"/>
        <v>9.3333333333333339</v>
      </c>
      <c r="I28" s="52">
        <f t="shared" si="10"/>
        <v>9.3333333333333339</v>
      </c>
      <c r="J28" s="52">
        <f t="shared" si="10"/>
        <v>10</v>
      </c>
      <c r="K28" s="52">
        <f t="shared" si="10"/>
        <v>9.3333333333333339</v>
      </c>
      <c r="L28" s="52">
        <f t="shared" si="10"/>
        <v>9.3333333333333339</v>
      </c>
      <c r="M28" s="52">
        <f t="shared" si="10"/>
        <v>9.3333333333333339</v>
      </c>
    </row>
    <row r="29" spans="1:13">
      <c r="A29" s="75"/>
      <c r="B29" s="78"/>
      <c r="C29" s="48" t="s">
        <v>51</v>
      </c>
      <c r="D29" s="49">
        <v>14</v>
      </c>
      <c r="E29" s="50">
        <v>15</v>
      </c>
      <c r="F29" s="50">
        <v>12</v>
      </c>
      <c r="G29" s="50">
        <v>13</v>
      </c>
      <c r="H29" s="49">
        <v>13</v>
      </c>
      <c r="I29" s="49">
        <v>14</v>
      </c>
      <c r="J29" s="49">
        <v>13</v>
      </c>
      <c r="K29" s="50">
        <v>14</v>
      </c>
      <c r="L29" s="49">
        <v>14</v>
      </c>
      <c r="M29" s="50">
        <v>10</v>
      </c>
    </row>
    <row r="30" spans="1:13" ht="16" thickBot="1">
      <c r="A30" s="75"/>
      <c r="B30" s="79"/>
      <c r="C30" s="51" t="s">
        <v>50</v>
      </c>
      <c r="D30" s="52">
        <f>D29*2/3</f>
        <v>9.3333333333333339</v>
      </c>
      <c r="E30" s="52">
        <f t="shared" ref="E30:M30" si="11">E29*2/3</f>
        <v>10</v>
      </c>
      <c r="F30" s="52">
        <f t="shared" si="11"/>
        <v>8</v>
      </c>
      <c r="G30" s="52">
        <f t="shared" si="11"/>
        <v>8.6666666666666661</v>
      </c>
      <c r="H30" s="52">
        <f t="shared" si="11"/>
        <v>8.6666666666666661</v>
      </c>
      <c r="I30" s="52">
        <f t="shared" si="11"/>
        <v>9.3333333333333339</v>
      </c>
      <c r="J30" s="52">
        <f t="shared" si="11"/>
        <v>8.6666666666666661</v>
      </c>
      <c r="K30" s="52">
        <f t="shared" si="11"/>
        <v>9.3333333333333339</v>
      </c>
      <c r="L30" s="52">
        <f t="shared" si="11"/>
        <v>9.3333333333333339</v>
      </c>
      <c r="M30" s="52">
        <f t="shared" si="11"/>
        <v>6.666666666666667</v>
      </c>
    </row>
    <row r="31" spans="1:13" ht="16.5" customHeight="1">
      <c r="A31" s="75"/>
      <c r="B31" s="77" t="s">
        <v>52</v>
      </c>
      <c r="C31" s="48" t="s">
        <v>53</v>
      </c>
      <c r="D31" s="53">
        <v>0.2</v>
      </c>
      <c r="E31" s="54">
        <v>0.16666666666666666</v>
      </c>
      <c r="F31" s="54">
        <v>0.1875</v>
      </c>
      <c r="G31" s="54" t="s">
        <v>56</v>
      </c>
      <c r="H31" s="53">
        <v>0.25</v>
      </c>
      <c r="I31" s="53">
        <v>0.36842105263157893</v>
      </c>
      <c r="J31" s="53" t="s">
        <v>78</v>
      </c>
      <c r="K31" s="54">
        <v>0.33333333333333331</v>
      </c>
      <c r="L31" s="53">
        <v>0.58333333333333337</v>
      </c>
      <c r="M31" s="54">
        <v>0.75</v>
      </c>
    </row>
    <row r="32" spans="1:13" ht="16" thickBot="1">
      <c r="A32" s="75"/>
      <c r="B32" s="79"/>
      <c r="C32" s="51" t="s">
        <v>59</v>
      </c>
      <c r="D32" s="52">
        <f t="shared" ref="D32:M32" si="12">30*(1-D31)</f>
        <v>24</v>
      </c>
      <c r="E32" s="52">
        <f t="shared" si="12"/>
        <v>25</v>
      </c>
      <c r="F32" s="52">
        <f t="shared" si="12"/>
        <v>24.375</v>
      </c>
      <c r="G32" s="52">
        <v>30</v>
      </c>
      <c r="H32" s="52">
        <f t="shared" ref="H32" si="13">30*(1-H31)</f>
        <v>22.5</v>
      </c>
      <c r="I32" s="52">
        <f t="shared" si="12"/>
        <v>18.94736842105263</v>
      </c>
      <c r="J32" s="52">
        <v>30</v>
      </c>
      <c r="K32" s="52">
        <f t="shared" si="12"/>
        <v>20.000000000000004</v>
      </c>
      <c r="L32" s="52">
        <f t="shared" si="12"/>
        <v>12.499999999999998</v>
      </c>
      <c r="M32" s="52">
        <f t="shared" si="12"/>
        <v>7.5</v>
      </c>
    </row>
    <row r="33" spans="1:13" ht="16.5" customHeight="1">
      <c r="A33" s="75"/>
      <c r="B33" s="77" t="s">
        <v>60</v>
      </c>
      <c r="C33" s="48" t="s">
        <v>61</v>
      </c>
      <c r="D33" s="53" t="s">
        <v>58</v>
      </c>
      <c r="E33" s="54">
        <v>0.13333333333333333</v>
      </c>
      <c r="F33" s="54">
        <v>0.4</v>
      </c>
      <c r="G33" s="54" t="s">
        <v>71</v>
      </c>
      <c r="H33" s="53" t="s">
        <v>64</v>
      </c>
      <c r="I33" s="53" t="s">
        <v>80</v>
      </c>
      <c r="J33" s="53" t="s">
        <v>78</v>
      </c>
      <c r="K33" s="54">
        <v>0.66666666666666663</v>
      </c>
      <c r="L33" s="53" t="s">
        <v>58</v>
      </c>
      <c r="M33" s="54" t="s">
        <v>64</v>
      </c>
    </row>
    <row r="34" spans="1:13" ht="16" thickBot="1">
      <c r="A34" s="75"/>
      <c r="B34" s="78"/>
      <c r="C34" s="51" t="s">
        <v>62</v>
      </c>
      <c r="D34" s="52">
        <v>15</v>
      </c>
      <c r="E34" s="52">
        <f>15*(1-E33)</f>
        <v>13</v>
      </c>
      <c r="F34" s="52">
        <f>15*(1-F33)</f>
        <v>9</v>
      </c>
      <c r="G34" s="52">
        <v>15</v>
      </c>
      <c r="H34" s="52">
        <v>15</v>
      </c>
      <c r="I34" s="52">
        <v>15</v>
      </c>
      <c r="J34" s="52">
        <v>15</v>
      </c>
      <c r="K34" s="52">
        <f>15*(1-K33)</f>
        <v>5.0000000000000009</v>
      </c>
      <c r="L34" s="52">
        <v>15</v>
      </c>
      <c r="M34" s="52">
        <v>15</v>
      </c>
    </row>
    <row r="35" spans="1:13">
      <c r="A35" s="75"/>
      <c r="B35" s="78"/>
      <c r="C35" s="48" t="s">
        <v>63</v>
      </c>
      <c r="D35" s="54" t="s">
        <v>58</v>
      </c>
      <c r="E35" s="54" t="s">
        <v>72</v>
      </c>
      <c r="F35" s="54">
        <v>6.25E-2</v>
      </c>
      <c r="G35" s="54" t="s">
        <v>64</v>
      </c>
      <c r="H35" s="54" t="s">
        <v>71</v>
      </c>
      <c r="I35" s="53" t="s">
        <v>72</v>
      </c>
      <c r="J35" s="54" t="s">
        <v>78</v>
      </c>
      <c r="K35" s="54" t="s">
        <v>66</v>
      </c>
      <c r="L35" s="54">
        <v>0.1</v>
      </c>
      <c r="M35" s="54">
        <v>0.25</v>
      </c>
    </row>
    <row r="36" spans="1:13" ht="16" thickBot="1">
      <c r="A36" s="75"/>
      <c r="B36" s="79"/>
      <c r="C36" s="51" t="s">
        <v>62</v>
      </c>
      <c r="D36" s="52">
        <v>15</v>
      </c>
      <c r="E36" s="52">
        <v>15</v>
      </c>
      <c r="F36" s="52">
        <f>15*(1-F35)</f>
        <v>14.0625</v>
      </c>
      <c r="G36" s="52">
        <v>15</v>
      </c>
      <c r="H36" s="52">
        <v>15</v>
      </c>
      <c r="I36" s="52">
        <v>15</v>
      </c>
      <c r="J36" s="52">
        <v>15</v>
      </c>
      <c r="K36" s="52">
        <v>15</v>
      </c>
      <c r="L36" s="52">
        <f>15*(1-L35)</f>
        <v>13.5</v>
      </c>
      <c r="M36" s="52">
        <f>15*(1-M35)</f>
        <v>11.25</v>
      </c>
    </row>
    <row r="37" spans="1:13" ht="16" thickBot="1">
      <c r="A37" s="76"/>
      <c r="B37" s="55" t="s">
        <v>67</v>
      </c>
      <c r="C37" s="56" t="s">
        <v>68</v>
      </c>
      <c r="D37" s="57">
        <f>SUM(D28,D30,D32,D34,D36)</f>
        <v>73.333333333333343</v>
      </c>
      <c r="E37" s="57">
        <f t="shared" ref="E37:M37" si="14">SUM(E28,E30,E32,E34,E36)</f>
        <v>72.333333333333343</v>
      </c>
      <c r="F37" s="57">
        <f t="shared" si="14"/>
        <v>64.770833333333343</v>
      </c>
      <c r="G37" s="57">
        <f t="shared" si="14"/>
        <v>78.666666666666657</v>
      </c>
      <c r="H37" s="57">
        <f t="shared" si="14"/>
        <v>70.5</v>
      </c>
      <c r="I37" s="57">
        <f t="shared" si="14"/>
        <v>67.614035087719301</v>
      </c>
      <c r="J37" s="57">
        <f t="shared" si="14"/>
        <v>78.666666666666657</v>
      </c>
      <c r="K37" s="57">
        <f t="shared" si="14"/>
        <v>58.666666666666671</v>
      </c>
      <c r="L37" s="57">
        <f t="shared" si="14"/>
        <v>59.666666666666664</v>
      </c>
      <c r="M37" s="57">
        <f t="shared" si="14"/>
        <v>49.75</v>
      </c>
    </row>
    <row r="38" spans="1:13" ht="15.75" customHeight="1">
      <c r="A38" s="74" t="s">
        <v>158</v>
      </c>
      <c r="B38" s="77" t="s">
        <v>48</v>
      </c>
      <c r="C38" s="48" t="s">
        <v>49</v>
      </c>
      <c r="D38" s="49">
        <v>15</v>
      </c>
      <c r="E38" s="50">
        <v>15</v>
      </c>
      <c r="F38" s="50">
        <v>12</v>
      </c>
      <c r="G38" s="50">
        <v>10</v>
      </c>
      <c r="H38" s="49">
        <v>12</v>
      </c>
      <c r="I38" s="49">
        <v>14</v>
      </c>
      <c r="J38" s="49">
        <v>10</v>
      </c>
      <c r="K38" s="50">
        <v>12</v>
      </c>
      <c r="L38" s="49">
        <v>12</v>
      </c>
      <c r="M38" s="50">
        <v>15</v>
      </c>
    </row>
    <row r="39" spans="1:13" ht="16" thickBot="1">
      <c r="A39" s="75"/>
      <c r="B39" s="78"/>
      <c r="C39" s="51" t="s">
        <v>50</v>
      </c>
      <c r="D39" s="52">
        <f>D38*2/3</f>
        <v>10</v>
      </c>
      <c r="E39" s="52">
        <f t="shared" ref="E39:M39" si="15">E38*2/3</f>
        <v>10</v>
      </c>
      <c r="F39" s="52">
        <f t="shared" si="15"/>
        <v>8</v>
      </c>
      <c r="G39" s="52">
        <v>8</v>
      </c>
      <c r="H39" s="52">
        <f t="shared" si="15"/>
        <v>8</v>
      </c>
      <c r="I39" s="52">
        <f t="shared" si="15"/>
        <v>9.3333333333333339</v>
      </c>
      <c r="J39" s="52">
        <f t="shared" si="15"/>
        <v>6.666666666666667</v>
      </c>
      <c r="K39" s="52">
        <f t="shared" si="15"/>
        <v>8</v>
      </c>
      <c r="L39" s="52">
        <f t="shared" si="15"/>
        <v>8</v>
      </c>
      <c r="M39" s="52">
        <f t="shared" si="15"/>
        <v>10</v>
      </c>
    </row>
    <row r="40" spans="1:13">
      <c r="A40" s="75"/>
      <c r="B40" s="78"/>
      <c r="C40" s="48" t="s">
        <v>51</v>
      </c>
      <c r="D40" s="49">
        <v>14</v>
      </c>
      <c r="E40" s="50">
        <v>15</v>
      </c>
      <c r="F40" s="50">
        <v>14</v>
      </c>
      <c r="G40" s="50">
        <v>14</v>
      </c>
      <c r="H40" s="49">
        <v>14</v>
      </c>
      <c r="I40" s="49">
        <v>15</v>
      </c>
      <c r="J40" s="49">
        <v>15</v>
      </c>
      <c r="K40" s="50">
        <v>15</v>
      </c>
      <c r="L40" s="49">
        <v>15</v>
      </c>
      <c r="M40" s="50">
        <v>13</v>
      </c>
    </row>
    <row r="41" spans="1:13" ht="16" thickBot="1">
      <c r="A41" s="75"/>
      <c r="B41" s="79"/>
      <c r="C41" s="51" t="s">
        <v>50</v>
      </c>
      <c r="D41" s="52">
        <f>D40*2/3</f>
        <v>9.3333333333333339</v>
      </c>
      <c r="E41" s="52">
        <f t="shared" ref="E41:M41" si="16">E40*2/3</f>
        <v>10</v>
      </c>
      <c r="F41" s="52">
        <f t="shared" si="16"/>
        <v>9.3333333333333339</v>
      </c>
      <c r="G41" s="52">
        <f t="shared" si="16"/>
        <v>9.3333333333333339</v>
      </c>
      <c r="H41" s="52">
        <f t="shared" si="16"/>
        <v>9.3333333333333339</v>
      </c>
      <c r="I41" s="52">
        <f t="shared" si="16"/>
        <v>10</v>
      </c>
      <c r="J41" s="52">
        <f t="shared" si="16"/>
        <v>10</v>
      </c>
      <c r="K41" s="52">
        <f t="shared" si="16"/>
        <v>10</v>
      </c>
      <c r="L41" s="52">
        <f t="shared" si="16"/>
        <v>10</v>
      </c>
      <c r="M41" s="52">
        <f t="shared" si="16"/>
        <v>8.6666666666666661</v>
      </c>
    </row>
    <row r="42" spans="1:13" ht="16.5" customHeight="1">
      <c r="A42" s="75"/>
      <c r="B42" s="77" t="s">
        <v>52</v>
      </c>
      <c r="C42" s="48" t="s">
        <v>53</v>
      </c>
      <c r="D42" s="53" t="s">
        <v>97</v>
      </c>
      <c r="E42" s="54">
        <v>0.13333333333333333</v>
      </c>
      <c r="F42" s="54">
        <v>0.11764705882352941</v>
      </c>
      <c r="G42" s="54" t="s">
        <v>64</v>
      </c>
      <c r="H42" s="53">
        <v>0.25</v>
      </c>
      <c r="I42" s="53">
        <v>0.33333333333333331</v>
      </c>
      <c r="J42" s="53">
        <v>0.125</v>
      </c>
      <c r="K42" s="54">
        <v>0.44444444444444442</v>
      </c>
      <c r="L42" s="53">
        <v>0.76923076923076927</v>
      </c>
      <c r="M42" s="54">
        <v>0.75</v>
      </c>
    </row>
    <row r="43" spans="1:13" ht="16" thickBot="1">
      <c r="A43" s="75"/>
      <c r="B43" s="79"/>
      <c r="C43" s="51" t="s">
        <v>59</v>
      </c>
      <c r="D43" s="52">
        <v>30</v>
      </c>
      <c r="E43" s="52">
        <f t="shared" ref="E43:F43" si="17">30*(1-E42)</f>
        <v>26</v>
      </c>
      <c r="F43" s="52">
        <f t="shared" si="17"/>
        <v>26.470588235294116</v>
      </c>
      <c r="G43" s="52">
        <v>30</v>
      </c>
      <c r="H43" s="52">
        <f t="shared" ref="H43:M43" si="18">30*(1-H42)</f>
        <v>22.5</v>
      </c>
      <c r="I43" s="52">
        <f t="shared" si="18"/>
        <v>20.000000000000004</v>
      </c>
      <c r="J43" s="52">
        <f t="shared" si="18"/>
        <v>26.25</v>
      </c>
      <c r="K43" s="52">
        <f t="shared" si="18"/>
        <v>16.666666666666668</v>
      </c>
      <c r="L43" s="52">
        <f t="shared" si="18"/>
        <v>6.9230769230769216</v>
      </c>
      <c r="M43" s="52">
        <f t="shared" si="18"/>
        <v>7.5</v>
      </c>
    </row>
    <row r="44" spans="1:13" ht="16.5" customHeight="1">
      <c r="A44" s="75"/>
      <c r="B44" s="77" t="s">
        <v>60</v>
      </c>
      <c r="C44" s="48" t="s">
        <v>61</v>
      </c>
      <c r="D44" s="58" t="s">
        <v>58</v>
      </c>
      <c r="E44" s="54">
        <v>6.6666666666666666E-2</v>
      </c>
      <c r="F44" s="54">
        <v>0.13333333333333333</v>
      </c>
      <c r="G44" s="54" t="s">
        <v>71</v>
      </c>
      <c r="H44" s="53" t="s">
        <v>64</v>
      </c>
      <c r="I44" s="53" t="s">
        <v>80</v>
      </c>
      <c r="J44" s="53">
        <v>0.125</v>
      </c>
      <c r="K44" s="54">
        <v>0.5</v>
      </c>
      <c r="L44" s="53" t="s">
        <v>58</v>
      </c>
      <c r="M44" s="54" t="s">
        <v>64</v>
      </c>
    </row>
    <row r="45" spans="1:13" ht="16" thickBot="1">
      <c r="A45" s="75"/>
      <c r="B45" s="78"/>
      <c r="C45" s="51" t="s">
        <v>62</v>
      </c>
      <c r="D45" s="52">
        <v>15</v>
      </c>
      <c r="E45" s="52">
        <v>15</v>
      </c>
      <c r="F45" s="52">
        <f>15*(1-F44)</f>
        <v>13</v>
      </c>
      <c r="G45" s="52">
        <v>15</v>
      </c>
      <c r="H45" s="52">
        <v>15</v>
      </c>
      <c r="I45" s="52">
        <v>15</v>
      </c>
      <c r="J45" s="52">
        <f>15*(1-J44)</f>
        <v>13.125</v>
      </c>
      <c r="K45" s="52">
        <f>15*(1-K44)</f>
        <v>7.5</v>
      </c>
      <c r="L45" s="52">
        <v>15</v>
      </c>
      <c r="M45" s="52">
        <v>15</v>
      </c>
    </row>
    <row r="46" spans="1:13">
      <c r="A46" s="75"/>
      <c r="B46" s="78"/>
      <c r="C46" s="48" t="s">
        <v>63</v>
      </c>
      <c r="D46" s="53" t="s">
        <v>58</v>
      </c>
      <c r="E46" s="54" t="s">
        <v>73</v>
      </c>
      <c r="F46" s="54">
        <v>5.8823529411764705E-2</v>
      </c>
      <c r="G46" s="54" t="s">
        <v>64</v>
      </c>
      <c r="H46" s="53" t="s">
        <v>69</v>
      </c>
      <c r="I46" s="54" t="s">
        <v>75</v>
      </c>
      <c r="J46" s="54" t="s">
        <v>78</v>
      </c>
      <c r="K46" s="54" t="s">
        <v>66</v>
      </c>
      <c r="L46" s="53" t="s">
        <v>79</v>
      </c>
      <c r="M46" s="54" t="s">
        <v>64</v>
      </c>
    </row>
    <row r="47" spans="1:13" ht="16" thickBot="1">
      <c r="A47" s="75"/>
      <c r="B47" s="79"/>
      <c r="C47" s="51" t="s">
        <v>62</v>
      </c>
      <c r="D47" s="52">
        <v>15</v>
      </c>
      <c r="E47" s="52">
        <v>15</v>
      </c>
      <c r="F47" s="52">
        <f>15*(1-F46)</f>
        <v>14.117647058823529</v>
      </c>
      <c r="G47" s="52">
        <v>15</v>
      </c>
      <c r="H47" s="52">
        <v>15</v>
      </c>
      <c r="I47" s="52">
        <v>15</v>
      </c>
      <c r="J47" s="52">
        <v>15</v>
      </c>
      <c r="K47" s="52">
        <v>15</v>
      </c>
      <c r="L47" s="52">
        <v>15</v>
      </c>
      <c r="M47" s="52">
        <v>15</v>
      </c>
    </row>
    <row r="48" spans="1:13" ht="16" thickBot="1">
      <c r="A48" s="76"/>
      <c r="B48" s="55" t="s">
        <v>67</v>
      </c>
      <c r="C48" s="56" t="s">
        <v>68</v>
      </c>
      <c r="D48" s="57">
        <f>SUM(D39,D41,D43,D45,D47)</f>
        <v>79.333333333333343</v>
      </c>
      <c r="E48" s="57">
        <f t="shared" ref="E48:M48" si="19">SUM(E39,E41,E43,E45,E47)</f>
        <v>76</v>
      </c>
      <c r="F48" s="57">
        <f t="shared" si="19"/>
        <v>70.921568627450981</v>
      </c>
      <c r="G48" s="57">
        <f t="shared" si="19"/>
        <v>77.333333333333343</v>
      </c>
      <c r="H48" s="57">
        <f t="shared" si="19"/>
        <v>69.833333333333343</v>
      </c>
      <c r="I48" s="57">
        <f t="shared" si="19"/>
        <v>69.333333333333343</v>
      </c>
      <c r="J48" s="57">
        <f t="shared" si="19"/>
        <v>71.041666666666671</v>
      </c>
      <c r="K48" s="57">
        <f t="shared" si="19"/>
        <v>57.166666666666671</v>
      </c>
      <c r="L48" s="57">
        <f t="shared" si="19"/>
        <v>54.92307692307692</v>
      </c>
      <c r="M48" s="57">
        <f t="shared" si="19"/>
        <v>56.166666666666664</v>
      </c>
    </row>
    <row r="49" spans="1:13" ht="21.75" customHeight="1">
      <c r="A49" s="74" t="s">
        <v>159</v>
      </c>
      <c r="B49" s="77" t="s">
        <v>48</v>
      </c>
      <c r="C49" s="48" t="s">
        <v>49</v>
      </c>
      <c r="D49" s="49">
        <v>15</v>
      </c>
      <c r="E49" s="50">
        <v>14</v>
      </c>
      <c r="F49" s="50">
        <v>12</v>
      </c>
      <c r="G49" s="50">
        <v>10</v>
      </c>
      <c r="H49" s="49">
        <v>13</v>
      </c>
      <c r="I49" s="49">
        <v>15</v>
      </c>
      <c r="J49" s="49">
        <v>10</v>
      </c>
      <c r="K49" s="50">
        <v>11</v>
      </c>
      <c r="L49" s="49">
        <v>15</v>
      </c>
      <c r="M49" s="50">
        <v>12</v>
      </c>
    </row>
    <row r="50" spans="1:13" ht="16" thickBot="1">
      <c r="A50" s="75"/>
      <c r="B50" s="78"/>
      <c r="C50" s="51" t="s">
        <v>50</v>
      </c>
      <c r="D50" s="52">
        <f>D49*2/3</f>
        <v>10</v>
      </c>
      <c r="E50" s="52">
        <f t="shared" ref="E50:M50" si="20">E49*2/3</f>
        <v>9.3333333333333339</v>
      </c>
      <c r="F50" s="52">
        <f t="shared" si="20"/>
        <v>8</v>
      </c>
      <c r="G50" s="52">
        <f t="shared" si="20"/>
        <v>6.666666666666667</v>
      </c>
      <c r="H50" s="52">
        <f t="shared" si="20"/>
        <v>8.6666666666666661</v>
      </c>
      <c r="I50" s="52">
        <f t="shared" si="20"/>
        <v>10</v>
      </c>
      <c r="J50" s="52">
        <f t="shared" si="20"/>
        <v>6.666666666666667</v>
      </c>
      <c r="K50" s="52">
        <f t="shared" si="20"/>
        <v>7.333333333333333</v>
      </c>
      <c r="L50" s="52">
        <f t="shared" si="20"/>
        <v>10</v>
      </c>
      <c r="M50" s="52">
        <f t="shared" si="20"/>
        <v>8</v>
      </c>
    </row>
    <row r="51" spans="1:13">
      <c r="A51" s="75"/>
      <c r="B51" s="78"/>
      <c r="C51" s="48" t="s">
        <v>51</v>
      </c>
      <c r="D51" s="49">
        <v>14</v>
      </c>
      <c r="E51" s="50">
        <v>15</v>
      </c>
      <c r="F51" s="50">
        <v>12</v>
      </c>
      <c r="G51" s="50">
        <v>13</v>
      </c>
      <c r="H51" s="49">
        <v>14</v>
      </c>
      <c r="I51" s="49">
        <v>15</v>
      </c>
      <c r="J51" s="49">
        <v>15</v>
      </c>
      <c r="K51" s="50">
        <v>14</v>
      </c>
      <c r="L51" s="49">
        <v>15</v>
      </c>
      <c r="M51" s="50">
        <v>15</v>
      </c>
    </row>
    <row r="52" spans="1:13" ht="16" thickBot="1">
      <c r="A52" s="75"/>
      <c r="B52" s="79"/>
      <c r="C52" s="51" t="s">
        <v>50</v>
      </c>
      <c r="D52" s="52">
        <f>D51*2/3</f>
        <v>9.3333333333333339</v>
      </c>
      <c r="E52" s="52">
        <f t="shared" ref="E52:M52" si="21">E51*2/3</f>
        <v>10</v>
      </c>
      <c r="F52" s="52">
        <f t="shared" si="21"/>
        <v>8</v>
      </c>
      <c r="G52" s="52">
        <f t="shared" si="21"/>
        <v>8.6666666666666661</v>
      </c>
      <c r="H52" s="52">
        <f t="shared" si="21"/>
        <v>9.3333333333333339</v>
      </c>
      <c r="I52" s="52">
        <f t="shared" si="21"/>
        <v>10</v>
      </c>
      <c r="J52" s="52">
        <f t="shared" si="21"/>
        <v>10</v>
      </c>
      <c r="K52" s="52">
        <f t="shared" si="21"/>
        <v>9.3333333333333339</v>
      </c>
      <c r="L52" s="52">
        <f t="shared" si="21"/>
        <v>10</v>
      </c>
      <c r="M52" s="52">
        <f t="shared" si="21"/>
        <v>10</v>
      </c>
    </row>
    <row r="53" spans="1:13">
      <c r="A53" s="75"/>
      <c r="B53" s="77" t="s">
        <v>52</v>
      </c>
      <c r="C53" s="48" t="s">
        <v>53</v>
      </c>
      <c r="D53" s="53">
        <v>0.2</v>
      </c>
      <c r="E53" s="54">
        <v>0.17647058823529413</v>
      </c>
      <c r="F53" s="54">
        <v>0.17647058823529413</v>
      </c>
      <c r="G53" s="54" t="s">
        <v>64</v>
      </c>
      <c r="H53" s="53">
        <v>0.33333333333333331</v>
      </c>
      <c r="I53" s="53">
        <v>0.4375</v>
      </c>
      <c r="J53" s="53">
        <v>0.1111111111111111</v>
      </c>
      <c r="K53" s="54">
        <v>0.44444444444444442</v>
      </c>
      <c r="L53" s="53">
        <v>0.7</v>
      </c>
      <c r="M53" s="54">
        <v>0.75</v>
      </c>
    </row>
    <row r="54" spans="1:13" ht="16" thickBot="1">
      <c r="A54" s="75"/>
      <c r="B54" s="79"/>
      <c r="C54" s="51" t="s">
        <v>59</v>
      </c>
      <c r="D54" s="52">
        <f t="shared" ref="D54:M54" si="22">30*(1-D53)</f>
        <v>24</v>
      </c>
      <c r="E54" s="52">
        <f t="shared" si="22"/>
        <v>24.705882352941174</v>
      </c>
      <c r="F54" s="52">
        <f t="shared" si="22"/>
        <v>24.705882352941174</v>
      </c>
      <c r="G54" s="52">
        <v>30</v>
      </c>
      <c r="H54" s="52">
        <f t="shared" si="22"/>
        <v>20.000000000000004</v>
      </c>
      <c r="I54" s="52">
        <f t="shared" si="22"/>
        <v>16.875</v>
      </c>
      <c r="J54" s="52">
        <f t="shared" si="22"/>
        <v>26.666666666666664</v>
      </c>
      <c r="K54" s="52">
        <f t="shared" si="22"/>
        <v>16.666666666666668</v>
      </c>
      <c r="L54" s="52">
        <f t="shared" si="22"/>
        <v>9.0000000000000018</v>
      </c>
      <c r="M54" s="52">
        <f t="shared" si="22"/>
        <v>7.5</v>
      </c>
    </row>
    <row r="55" spans="1:13">
      <c r="A55" s="75"/>
      <c r="B55" s="77" t="s">
        <v>60</v>
      </c>
      <c r="C55" s="48" t="s">
        <v>61</v>
      </c>
      <c r="D55" s="54" t="s">
        <v>97</v>
      </c>
      <c r="E55" s="54" t="s">
        <v>55</v>
      </c>
      <c r="F55" s="54">
        <v>0.4</v>
      </c>
      <c r="G55" s="54" t="s">
        <v>64</v>
      </c>
      <c r="H55" s="54" t="s">
        <v>71</v>
      </c>
      <c r="I55" s="53">
        <v>0.14285714285714285</v>
      </c>
      <c r="J55" s="54">
        <v>0.4</v>
      </c>
      <c r="K55" s="54">
        <v>0.5</v>
      </c>
      <c r="L55" s="54" t="s">
        <v>97</v>
      </c>
      <c r="M55" s="54" t="s">
        <v>64</v>
      </c>
    </row>
    <row r="56" spans="1:13" ht="16" thickBot="1">
      <c r="A56" s="75"/>
      <c r="B56" s="78"/>
      <c r="C56" s="51" t="s">
        <v>62</v>
      </c>
      <c r="D56" s="52">
        <v>15</v>
      </c>
      <c r="E56" s="52">
        <v>15</v>
      </c>
      <c r="F56" s="52">
        <v>15</v>
      </c>
      <c r="G56" s="52">
        <v>15</v>
      </c>
      <c r="H56" s="52">
        <v>15</v>
      </c>
      <c r="I56" s="52">
        <f>15*(1-I55)</f>
        <v>12.857142857142858</v>
      </c>
      <c r="J56" s="52">
        <f>15*(1-J55)</f>
        <v>9</v>
      </c>
      <c r="K56" s="52">
        <v>15</v>
      </c>
      <c r="L56" s="52">
        <v>15</v>
      </c>
      <c r="M56" s="52">
        <v>15</v>
      </c>
    </row>
    <row r="57" spans="1:13">
      <c r="A57" s="75"/>
      <c r="B57" s="78"/>
      <c r="C57" s="48" t="s">
        <v>63</v>
      </c>
      <c r="D57" s="53" t="s">
        <v>78</v>
      </c>
      <c r="E57" s="54" t="s">
        <v>80</v>
      </c>
      <c r="F57" s="54" t="s">
        <v>75</v>
      </c>
      <c r="G57" s="54" t="s">
        <v>71</v>
      </c>
      <c r="H57" s="53" t="s">
        <v>71</v>
      </c>
      <c r="I57" s="53" t="s">
        <v>73</v>
      </c>
      <c r="J57" s="53" t="s">
        <v>56</v>
      </c>
      <c r="K57" s="54" t="s">
        <v>66</v>
      </c>
      <c r="L57" s="53" t="s">
        <v>66</v>
      </c>
      <c r="M57" s="54" t="s">
        <v>64</v>
      </c>
    </row>
    <row r="58" spans="1:13" ht="16" thickBot="1">
      <c r="A58" s="75"/>
      <c r="B58" s="79"/>
      <c r="C58" s="51" t="s">
        <v>62</v>
      </c>
      <c r="D58" s="52">
        <v>15</v>
      </c>
      <c r="E58" s="52">
        <v>15</v>
      </c>
      <c r="F58" s="52">
        <v>15</v>
      </c>
      <c r="G58" s="52">
        <v>15</v>
      </c>
      <c r="H58" s="52">
        <v>15</v>
      </c>
      <c r="I58" s="52">
        <v>15</v>
      </c>
      <c r="J58" s="52">
        <v>15</v>
      </c>
      <c r="K58" s="52">
        <v>15</v>
      </c>
      <c r="L58" s="52">
        <v>15</v>
      </c>
      <c r="M58" s="52">
        <v>15</v>
      </c>
    </row>
    <row r="59" spans="1:13" ht="16" thickBot="1">
      <c r="A59" s="76"/>
      <c r="B59" s="55" t="s">
        <v>67</v>
      </c>
      <c r="C59" s="56" t="s">
        <v>68</v>
      </c>
      <c r="D59" s="57">
        <f>SUM(D50,D52,D54,D56,D58)</f>
        <v>73.333333333333343</v>
      </c>
      <c r="E59" s="57">
        <f t="shared" ref="E59:M59" si="23">SUM(E50,E52,E54,E56,E58)</f>
        <v>74.039215686274503</v>
      </c>
      <c r="F59" s="57">
        <f t="shared" si="23"/>
        <v>70.705882352941174</v>
      </c>
      <c r="G59" s="57">
        <f t="shared" si="23"/>
        <v>75.333333333333329</v>
      </c>
      <c r="H59" s="57">
        <f t="shared" si="23"/>
        <v>68</v>
      </c>
      <c r="I59" s="57">
        <f t="shared" si="23"/>
        <v>64.732142857142861</v>
      </c>
      <c r="J59" s="57">
        <f t="shared" si="23"/>
        <v>67.333333333333329</v>
      </c>
      <c r="K59" s="57">
        <f>SUM(K50,K52,K54,K56,M58)</f>
        <v>63.333333333333336</v>
      </c>
      <c r="L59" s="57">
        <f t="shared" si="23"/>
        <v>59</v>
      </c>
      <c r="M59" s="57">
        <f t="shared" si="23"/>
        <v>55.5</v>
      </c>
    </row>
    <row r="60" spans="1:13" ht="16" thickBot="1">
      <c r="A60" s="74" t="s">
        <v>34</v>
      </c>
      <c r="B60" s="59" t="s">
        <v>35</v>
      </c>
      <c r="C60" s="60" t="s">
        <v>76</v>
      </c>
      <c r="D60" s="61">
        <f>SUM(D59,D48,D37,D15,D26)</f>
        <v>367.66666666666669</v>
      </c>
      <c r="E60" s="61">
        <f t="shared" ref="E60:M60" si="24">SUM(E59,E48,E37,E15,E26)</f>
        <v>367.14852742716516</v>
      </c>
      <c r="F60" s="61">
        <f t="shared" si="24"/>
        <v>333.14583333333331</v>
      </c>
      <c r="G60" s="61">
        <f t="shared" si="24"/>
        <v>375.33333333333331</v>
      </c>
      <c r="H60" s="61">
        <f t="shared" si="24"/>
        <v>363</v>
      </c>
      <c r="I60" s="61">
        <f t="shared" si="24"/>
        <v>330.55889724310777</v>
      </c>
      <c r="J60" s="61">
        <f t="shared" si="24"/>
        <v>354.85119047619048</v>
      </c>
      <c r="K60" s="61">
        <f t="shared" si="24"/>
        <v>305.18154761904765</v>
      </c>
      <c r="L60" s="61">
        <f t="shared" si="24"/>
        <v>291.95337995337997</v>
      </c>
      <c r="M60" s="61">
        <f t="shared" si="24"/>
        <v>276.75</v>
      </c>
    </row>
    <row r="61" spans="1:13" ht="18" thickBot="1">
      <c r="A61" s="76"/>
      <c r="B61" s="59" t="s">
        <v>37</v>
      </c>
      <c r="C61" s="62" t="s">
        <v>37</v>
      </c>
      <c r="D61" s="63">
        <v>2</v>
      </c>
      <c r="E61" s="64">
        <v>3</v>
      </c>
      <c r="F61" s="64">
        <v>6</v>
      </c>
      <c r="G61" s="64">
        <v>1</v>
      </c>
      <c r="H61" s="63">
        <v>4</v>
      </c>
      <c r="I61" s="63">
        <v>7</v>
      </c>
      <c r="J61" s="63">
        <v>5</v>
      </c>
      <c r="K61" s="64">
        <v>8</v>
      </c>
      <c r="L61" s="63">
        <v>9</v>
      </c>
      <c r="M61" s="64">
        <v>10</v>
      </c>
    </row>
  </sheetData>
  <mergeCells count="35"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  <mergeCell ref="A16:A26"/>
    <mergeCell ref="B16:B19"/>
    <mergeCell ref="B20:B21"/>
    <mergeCell ref="B22:B25"/>
    <mergeCell ref="A27:A37"/>
    <mergeCell ref="B27:B30"/>
    <mergeCell ref="B31:B32"/>
    <mergeCell ref="B33:B36"/>
    <mergeCell ref="J3:J4"/>
    <mergeCell ref="K3:K4"/>
    <mergeCell ref="L3:L4"/>
    <mergeCell ref="M3:M4"/>
    <mergeCell ref="A5:A15"/>
    <mergeCell ref="B5:B8"/>
    <mergeCell ref="B9:B10"/>
    <mergeCell ref="B11:B14"/>
    <mergeCell ref="A1:M1"/>
    <mergeCell ref="A2:M2"/>
    <mergeCell ref="A3:A4"/>
    <mergeCell ref="B3:B4"/>
    <mergeCell ref="D3:D4"/>
    <mergeCell ref="E3:E4"/>
    <mergeCell ref="F3:F4"/>
    <mergeCell ref="G3:G4"/>
    <mergeCell ref="H3:H4"/>
    <mergeCell ref="I3:I4"/>
  </mergeCells>
  <phoneticPr fontId="1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EC3A-33FE-4AAF-9646-9D63D2B1EFF1}">
  <dimension ref="A1:M61"/>
  <sheetViews>
    <sheetView workbookViewId="0">
      <selection activeCell="N13" sqref="N13"/>
    </sheetView>
  </sheetViews>
  <sheetFormatPr defaultRowHeight="15.5"/>
  <cols>
    <col min="1" max="1" width="8.6640625" style="45"/>
    <col min="2" max="2" width="10.5" style="45" customWidth="1"/>
    <col min="3" max="3" width="16.58203125" style="45" customWidth="1"/>
    <col min="4" max="16384" width="8.6640625" style="45"/>
  </cols>
  <sheetData>
    <row r="1" spans="1:13" ht="19.5">
      <c r="A1" s="82" t="s">
        <v>40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7.5" thickBot="1">
      <c r="A2" s="83" t="s">
        <v>146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6.5" customHeight="1">
      <c r="A3" s="84" t="s">
        <v>15</v>
      </c>
      <c r="B3" s="86" t="s">
        <v>41</v>
      </c>
      <c r="C3" s="46" t="s">
        <v>42</v>
      </c>
      <c r="D3" s="80" t="s">
        <v>17</v>
      </c>
      <c r="E3" s="88" t="s">
        <v>18</v>
      </c>
      <c r="F3" s="90" t="s">
        <v>43</v>
      </c>
      <c r="G3" s="90" t="s">
        <v>44</v>
      </c>
      <c r="H3" s="91" t="s">
        <v>45</v>
      </c>
      <c r="I3" s="91" t="s">
        <v>46</v>
      </c>
      <c r="J3" s="80" t="s">
        <v>19</v>
      </c>
      <c r="K3" s="90" t="s">
        <v>94</v>
      </c>
      <c r="L3" s="91" t="s">
        <v>95</v>
      </c>
      <c r="M3" s="90" t="s">
        <v>96</v>
      </c>
    </row>
    <row r="4" spans="1:13" ht="33" customHeight="1" thickBot="1">
      <c r="A4" s="85"/>
      <c r="B4" s="87"/>
      <c r="C4" s="47" t="s">
        <v>47</v>
      </c>
      <c r="D4" s="81"/>
      <c r="E4" s="89"/>
      <c r="F4" s="89"/>
      <c r="G4" s="89"/>
      <c r="H4" s="81"/>
      <c r="I4" s="81"/>
      <c r="J4" s="81"/>
      <c r="K4" s="89"/>
      <c r="L4" s="81"/>
      <c r="M4" s="89"/>
    </row>
    <row r="5" spans="1:13" ht="16.5" customHeight="1">
      <c r="A5" s="74" t="s">
        <v>147</v>
      </c>
      <c r="B5" s="77" t="s">
        <v>48</v>
      </c>
      <c r="C5" s="48" t="s">
        <v>49</v>
      </c>
      <c r="D5" s="49">
        <v>14</v>
      </c>
      <c r="E5" s="50">
        <v>13</v>
      </c>
      <c r="F5" s="50">
        <v>13</v>
      </c>
      <c r="G5" s="50">
        <v>9</v>
      </c>
      <c r="H5" s="49">
        <v>12</v>
      </c>
      <c r="I5" s="49">
        <v>11</v>
      </c>
      <c r="J5" s="49">
        <v>9</v>
      </c>
      <c r="K5" s="50">
        <v>12</v>
      </c>
      <c r="L5" s="49">
        <v>10</v>
      </c>
      <c r="M5" s="50">
        <v>11</v>
      </c>
    </row>
    <row r="6" spans="1:13" ht="16" thickBot="1">
      <c r="A6" s="75"/>
      <c r="B6" s="78"/>
      <c r="C6" s="51" t="s">
        <v>50</v>
      </c>
      <c r="D6" s="52">
        <f>D5*2/3</f>
        <v>9.3333333333333339</v>
      </c>
      <c r="E6" s="52">
        <f t="shared" ref="E6:M6" si="0">E5*2/3</f>
        <v>8.6666666666666661</v>
      </c>
      <c r="F6" s="52">
        <f t="shared" si="0"/>
        <v>8.6666666666666661</v>
      </c>
      <c r="G6" s="52">
        <f t="shared" si="0"/>
        <v>6</v>
      </c>
      <c r="H6" s="52">
        <f t="shared" si="0"/>
        <v>8</v>
      </c>
      <c r="I6" s="52">
        <f t="shared" si="0"/>
        <v>7.333333333333333</v>
      </c>
      <c r="J6" s="52">
        <f t="shared" si="0"/>
        <v>6</v>
      </c>
      <c r="K6" s="52">
        <f t="shared" si="0"/>
        <v>8</v>
      </c>
      <c r="L6" s="52">
        <f t="shared" si="0"/>
        <v>6.666666666666667</v>
      </c>
      <c r="M6" s="52">
        <f t="shared" si="0"/>
        <v>7.333333333333333</v>
      </c>
    </row>
    <row r="7" spans="1:13">
      <c r="A7" s="75"/>
      <c r="B7" s="78"/>
      <c r="C7" s="48" t="s">
        <v>51</v>
      </c>
      <c r="D7" s="49">
        <v>14</v>
      </c>
      <c r="E7" s="50">
        <v>15</v>
      </c>
      <c r="F7" s="50">
        <v>12</v>
      </c>
      <c r="G7" s="50">
        <v>13</v>
      </c>
      <c r="H7" s="49">
        <v>13</v>
      </c>
      <c r="I7" s="49">
        <v>15</v>
      </c>
      <c r="J7" s="49">
        <v>13</v>
      </c>
      <c r="K7" s="50">
        <v>13</v>
      </c>
      <c r="L7" s="49">
        <v>11</v>
      </c>
      <c r="M7" s="50">
        <v>10</v>
      </c>
    </row>
    <row r="8" spans="1:13" ht="16" thickBot="1">
      <c r="A8" s="75"/>
      <c r="B8" s="79"/>
      <c r="C8" s="51" t="s">
        <v>50</v>
      </c>
      <c r="D8" s="52">
        <f>D7*2/3</f>
        <v>9.3333333333333339</v>
      </c>
      <c r="E8" s="52">
        <f t="shared" ref="E8:M8" si="1">E7*2/3</f>
        <v>10</v>
      </c>
      <c r="F8" s="52">
        <f t="shared" si="1"/>
        <v>8</v>
      </c>
      <c r="G8" s="52">
        <f t="shared" si="1"/>
        <v>8.6666666666666661</v>
      </c>
      <c r="H8" s="52">
        <f t="shared" si="1"/>
        <v>8.6666666666666661</v>
      </c>
      <c r="I8" s="52">
        <f t="shared" si="1"/>
        <v>10</v>
      </c>
      <c r="J8" s="52">
        <f t="shared" si="1"/>
        <v>8.6666666666666661</v>
      </c>
      <c r="K8" s="52">
        <f t="shared" si="1"/>
        <v>8.6666666666666661</v>
      </c>
      <c r="L8" s="52">
        <f t="shared" si="1"/>
        <v>7.333333333333333</v>
      </c>
      <c r="M8" s="52">
        <f t="shared" si="1"/>
        <v>6.666666666666667</v>
      </c>
    </row>
    <row r="9" spans="1:13" ht="16.5" customHeight="1">
      <c r="A9" s="75"/>
      <c r="B9" s="77" t="s">
        <v>52</v>
      </c>
      <c r="C9" s="48" t="s">
        <v>53</v>
      </c>
      <c r="D9" s="53" t="s">
        <v>97</v>
      </c>
      <c r="E9" s="54" t="s">
        <v>73</v>
      </c>
      <c r="F9" s="54" t="s">
        <v>75</v>
      </c>
      <c r="G9" s="54" t="s">
        <v>56</v>
      </c>
      <c r="H9" s="53" t="s">
        <v>64</v>
      </c>
      <c r="I9" s="53">
        <v>0.375</v>
      </c>
      <c r="J9" s="54" t="s">
        <v>97</v>
      </c>
      <c r="K9" s="54">
        <v>0.22222222222222221</v>
      </c>
      <c r="L9" s="53">
        <v>0.6428571428571429</v>
      </c>
      <c r="M9" s="54">
        <v>0.66666666666666663</v>
      </c>
    </row>
    <row r="10" spans="1:13" ht="27.75" customHeight="1" thickBot="1">
      <c r="A10" s="75"/>
      <c r="B10" s="79"/>
      <c r="C10" s="51" t="s">
        <v>59</v>
      </c>
      <c r="D10" s="52">
        <v>30</v>
      </c>
      <c r="E10" s="52">
        <v>30</v>
      </c>
      <c r="F10" s="52">
        <v>30</v>
      </c>
      <c r="G10" s="52">
        <v>30</v>
      </c>
      <c r="H10" s="52">
        <v>30</v>
      </c>
      <c r="I10" s="52">
        <f t="shared" ref="I10" si="2">30*(1-I9)</f>
        <v>18.75</v>
      </c>
      <c r="J10" s="52">
        <v>30</v>
      </c>
      <c r="K10" s="52">
        <f t="shared" ref="K10:M10" si="3">30*(1-K9)</f>
        <v>23.333333333333332</v>
      </c>
      <c r="L10" s="52">
        <f t="shared" si="3"/>
        <v>10.714285714285714</v>
      </c>
      <c r="M10" s="52">
        <f t="shared" si="3"/>
        <v>10.000000000000002</v>
      </c>
    </row>
    <row r="11" spans="1:13" ht="16.5" customHeight="1">
      <c r="A11" s="75"/>
      <c r="B11" s="77" t="s">
        <v>60</v>
      </c>
      <c r="C11" s="48" t="s">
        <v>61</v>
      </c>
      <c r="D11" s="53" t="s">
        <v>97</v>
      </c>
      <c r="E11" s="54">
        <v>5.8823529411764705E-2</v>
      </c>
      <c r="F11" s="54">
        <v>0.27272727272727271</v>
      </c>
      <c r="G11" s="54" t="s">
        <v>64</v>
      </c>
      <c r="H11" s="53" t="s">
        <v>64</v>
      </c>
      <c r="I11" s="53">
        <v>6.25E-2</v>
      </c>
      <c r="J11" s="53">
        <v>0.125</v>
      </c>
      <c r="K11" s="54" t="s">
        <v>66</v>
      </c>
      <c r="L11" s="53" t="s">
        <v>97</v>
      </c>
      <c r="M11" s="54">
        <v>0.5</v>
      </c>
    </row>
    <row r="12" spans="1:13" ht="16" thickBot="1">
      <c r="A12" s="75"/>
      <c r="B12" s="78"/>
      <c r="C12" s="51" t="s">
        <v>62</v>
      </c>
      <c r="D12" s="52">
        <v>15</v>
      </c>
      <c r="E12" s="52">
        <f>15*(1-E11)</f>
        <v>14.117647058823529</v>
      </c>
      <c r="F12" s="52">
        <f>15*(1-F11)</f>
        <v>10.90909090909091</v>
      </c>
      <c r="G12" s="52">
        <v>15</v>
      </c>
      <c r="H12" s="52">
        <v>15</v>
      </c>
      <c r="I12" s="52">
        <f>15*(1-I11)</f>
        <v>14.0625</v>
      </c>
      <c r="J12" s="52">
        <f>15*(1-J11)</f>
        <v>13.125</v>
      </c>
      <c r="K12" s="52">
        <v>15</v>
      </c>
      <c r="L12" s="52">
        <v>15</v>
      </c>
      <c r="M12" s="52">
        <f>15*(1-M11)</f>
        <v>7.5</v>
      </c>
    </row>
    <row r="13" spans="1:13">
      <c r="A13" s="75"/>
      <c r="B13" s="78"/>
      <c r="C13" s="48" t="s">
        <v>63</v>
      </c>
      <c r="D13" s="53" t="s">
        <v>66</v>
      </c>
      <c r="E13" s="54" t="s">
        <v>73</v>
      </c>
      <c r="F13" s="54">
        <v>0.15384615384615385</v>
      </c>
      <c r="G13" s="54" t="s">
        <v>56</v>
      </c>
      <c r="H13" s="53" t="s">
        <v>64</v>
      </c>
      <c r="I13" s="53" t="s">
        <v>73</v>
      </c>
      <c r="J13" s="53" t="s">
        <v>97</v>
      </c>
      <c r="K13" s="54" t="s">
        <v>66</v>
      </c>
      <c r="L13" s="53" t="s">
        <v>66</v>
      </c>
      <c r="M13" s="54" t="s">
        <v>64</v>
      </c>
    </row>
    <row r="14" spans="1:13" ht="16" thickBot="1">
      <c r="A14" s="75"/>
      <c r="B14" s="79"/>
      <c r="C14" s="51" t="s">
        <v>62</v>
      </c>
      <c r="D14" s="52">
        <v>15</v>
      </c>
      <c r="E14" s="52">
        <v>15</v>
      </c>
      <c r="F14" s="52">
        <f>15*(1-F13)</f>
        <v>12.692307692307692</v>
      </c>
      <c r="G14" s="52">
        <v>15</v>
      </c>
      <c r="H14" s="52">
        <v>15</v>
      </c>
      <c r="I14" s="52">
        <v>15</v>
      </c>
      <c r="J14" s="52">
        <v>15</v>
      </c>
      <c r="K14" s="52">
        <v>15</v>
      </c>
      <c r="L14" s="52">
        <v>15</v>
      </c>
      <c r="M14" s="52">
        <v>15</v>
      </c>
    </row>
    <row r="15" spans="1:13" ht="16" thickBot="1">
      <c r="A15" s="76"/>
      <c r="B15" s="55" t="s">
        <v>67</v>
      </c>
      <c r="C15" s="56" t="s">
        <v>68</v>
      </c>
      <c r="D15" s="57">
        <f>SUM(D6,D8,D10,D12,D14)</f>
        <v>78.666666666666671</v>
      </c>
      <c r="E15" s="57">
        <f t="shared" ref="E15:M15" si="4">SUM(E6,E8,E10,E12,E14)</f>
        <v>77.784313725490193</v>
      </c>
      <c r="F15" s="57">
        <f t="shared" si="4"/>
        <v>70.268065268065271</v>
      </c>
      <c r="G15" s="57">
        <f t="shared" si="4"/>
        <v>74.666666666666657</v>
      </c>
      <c r="H15" s="57">
        <f t="shared" si="4"/>
        <v>76.666666666666657</v>
      </c>
      <c r="I15" s="57">
        <f t="shared" si="4"/>
        <v>65.145833333333329</v>
      </c>
      <c r="J15" s="57">
        <f t="shared" si="4"/>
        <v>72.791666666666657</v>
      </c>
      <c r="K15" s="57">
        <f t="shared" si="4"/>
        <v>70</v>
      </c>
      <c r="L15" s="57">
        <f t="shared" si="4"/>
        <v>54.714285714285715</v>
      </c>
      <c r="M15" s="57">
        <f t="shared" si="4"/>
        <v>46.5</v>
      </c>
    </row>
    <row r="16" spans="1:13" ht="16.5" customHeight="1">
      <c r="A16" s="74" t="s">
        <v>148</v>
      </c>
      <c r="B16" s="77" t="s">
        <v>48</v>
      </c>
      <c r="C16" s="48" t="s">
        <v>49</v>
      </c>
      <c r="D16" s="49">
        <v>15</v>
      </c>
      <c r="E16" s="50">
        <v>13</v>
      </c>
      <c r="F16" s="50">
        <v>13</v>
      </c>
      <c r="G16" s="50">
        <v>8</v>
      </c>
      <c r="H16" s="49">
        <v>12</v>
      </c>
      <c r="I16" s="49">
        <v>12</v>
      </c>
      <c r="J16" s="49">
        <v>10</v>
      </c>
      <c r="K16" s="50">
        <v>12</v>
      </c>
      <c r="L16" s="49">
        <v>12</v>
      </c>
      <c r="M16" s="50">
        <v>8</v>
      </c>
    </row>
    <row r="17" spans="1:13" ht="16" thickBot="1">
      <c r="A17" s="75"/>
      <c r="B17" s="78"/>
      <c r="C17" s="51" t="s">
        <v>50</v>
      </c>
      <c r="D17" s="52">
        <f>D16*2/3</f>
        <v>10</v>
      </c>
      <c r="E17" s="52">
        <f t="shared" ref="E17:M17" si="5">E16*2/3</f>
        <v>8.6666666666666661</v>
      </c>
      <c r="F17" s="52">
        <f t="shared" si="5"/>
        <v>8.6666666666666661</v>
      </c>
      <c r="G17" s="52">
        <f t="shared" si="5"/>
        <v>5.333333333333333</v>
      </c>
      <c r="H17" s="52">
        <f t="shared" si="5"/>
        <v>8</v>
      </c>
      <c r="I17" s="52">
        <f t="shared" si="5"/>
        <v>8</v>
      </c>
      <c r="J17" s="52">
        <f t="shared" si="5"/>
        <v>6.666666666666667</v>
      </c>
      <c r="K17" s="52">
        <f t="shared" si="5"/>
        <v>8</v>
      </c>
      <c r="L17" s="52">
        <f t="shared" si="5"/>
        <v>8</v>
      </c>
      <c r="M17" s="52">
        <f t="shared" si="5"/>
        <v>5.333333333333333</v>
      </c>
    </row>
    <row r="18" spans="1:13">
      <c r="A18" s="75"/>
      <c r="B18" s="78"/>
      <c r="C18" s="48" t="s">
        <v>51</v>
      </c>
      <c r="D18" s="49">
        <v>14</v>
      </c>
      <c r="E18" s="50">
        <v>15</v>
      </c>
      <c r="F18" s="50">
        <v>13</v>
      </c>
      <c r="G18" s="50">
        <v>15</v>
      </c>
      <c r="H18" s="49">
        <v>14</v>
      </c>
      <c r="I18" s="49">
        <v>15</v>
      </c>
      <c r="J18" s="49">
        <v>15</v>
      </c>
      <c r="K18" s="50">
        <v>12</v>
      </c>
      <c r="L18" s="49">
        <v>15</v>
      </c>
      <c r="M18" s="50">
        <v>15</v>
      </c>
    </row>
    <row r="19" spans="1:13" ht="16" thickBot="1">
      <c r="A19" s="75"/>
      <c r="B19" s="79"/>
      <c r="C19" s="51" t="s">
        <v>50</v>
      </c>
      <c r="D19" s="52">
        <f>D18*2/3</f>
        <v>9.3333333333333339</v>
      </c>
      <c r="E19" s="52">
        <f t="shared" ref="E19:M19" si="6">E18*2/3</f>
        <v>10</v>
      </c>
      <c r="F19" s="52">
        <f t="shared" si="6"/>
        <v>8.6666666666666661</v>
      </c>
      <c r="G19" s="52">
        <f t="shared" si="6"/>
        <v>10</v>
      </c>
      <c r="H19" s="52">
        <f t="shared" si="6"/>
        <v>9.3333333333333339</v>
      </c>
      <c r="I19" s="52">
        <f t="shared" si="6"/>
        <v>10</v>
      </c>
      <c r="J19" s="52">
        <f t="shared" si="6"/>
        <v>10</v>
      </c>
      <c r="K19" s="52">
        <f t="shared" si="6"/>
        <v>8</v>
      </c>
      <c r="L19" s="52">
        <f t="shared" si="6"/>
        <v>10</v>
      </c>
      <c r="M19" s="52">
        <f t="shared" si="6"/>
        <v>10</v>
      </c>
    </row>
    <row r="20" spans="1:13" ht="16.5" customHeight="1">
      <c r="A20" s="75"/>
      <c r="B20" s="77" t="s">
        <v>52</v>
      </c>
      <c r="C20" s="48" t="s">
        <v>53</v>
      </c>
      <c r="D20" s="54" t="s">
        <v>97</v>
      </c>
      <c r="E20" s="54" t="s">
        <v>75</v>
      </c>
      <c r="F20" s="54" t="s">
        <v>75</v>
      </c>
      <c r="G20" s="54" t="s">
        <v>64</v>
      </c>
      <c r="H20" s="53" t="s">
        <v>74</v>
      </c>
      <c r="I20" s="53">
        <v>0.26666666666666666</v>
      </c>
      <c r="J20" s="53" t="s">
        <v>66</v>
      </c>
      <c r="K20" s="54">
        <v>0.22222222222222221</v>
      </c>
      <c r="L20" s="53">
        <v>0.6428571428571429</v>
      </c>
      <c r="M20" s="54">
        <v>0.5</v>
      </c>
    </row>
    <row r="21" spans="1:13" ht="28.5" customHeight="1" thickBot="1">
      <c r="A21" s="75"/>
      <c r="B21" s="79"/>
      <c r="C21" s="51" t="s">
        <v>59</v>
      </c>
      <c r="D21" s="52">
        <v>30</v>
      </c>
      <c r="E21" s="52">
        <v>30</v>
      </c>
      <c r="F21" s="52">
        <v>30</v>
      </c>
      <c r="G21" s="52">
        <v>30</v>
      </c>
      <c r="H21" s="52">
        <v>30</v>
      </c>
      <c r="I21" s="52">
        <f t="shared" ref="I21" si="7">30*(1-I20)</f>
        <v>22</v>
      </c>
      <c r="J21" s="52">
        <v>30</v>
      </c>
      <c r="K21" s="52">
        <f t="shared" ref="K21:M21" si="8">30*(1-K20)</f>
        <v>23.333333333333332</v>
      </c>
      <c r="L21" s="52">
        <f t="shared" si="8"/>
        <v>10.714285714285714</v>
      </c>
      <c r="M21" s="52">
        <f t="shared" si="8"/>
        <v>15</v>
      </c>
    </row>
    <row r="22" spans="1:13" ht="16.5" customHeight="1">
      <c r="A22" s="75"/>
      <c r="B22" s="77" t="s">
        <v>60</v>
      </c>
      <c r="C22" s="48" t="s">
        <v>61</v>
      </c>
      <c r="D22" s="53" t="s">
        <v>97</v>
      </c>
      <c r="E22" s="54">
        <v>5.8823529411764705E-2</v>
      </c>
      <c r="F22" s="54">
        <v>5.5555555555555552E-2</v>
      </c>
      <c r="G22" s="54" t="s">
        <v>64</v>
      </c>
      <c r="H22" s="53" t="s">
        <v>64</v>
      </c>
      <c r="I22" s="53" t="s">
        <v>75</v>
      </c>
      <c r="J22" s="53" t="s">
        <v>97</v>
      </c>
      <c r="K22" s="54" t="s">
        <v>66</v>
      </c>
      <c r="L22" s="53" t="s">
        <v>55</v>
      </c>
      <c r="M22" s="54">
        <v>0.5</v>
      </c>
    </row>
    <row r="23" spans="1:13" ht="16" thickBot="1">
      <c r="A23" s="75"/>
      <c r="B23" s="78"/>
      <c r="C23" s="51" t="s">
        <v>62</v>
      </c>
      <c r="D23" s="52">
        <v>15</v>
      </c>
      <c r="E23" s="52">
        <f>15*(1-E22)</f>
        <v>14.117647058823529</v>
      </c>
      <c r="F23" s="52">
        <f>15*(1-F22)</f>
        <v>14.166666666666666</v>
      </c>
      <c r="G23" s="52">
        <v>15</v>
      </c>
      <c r="H23" s="52">
        <v>15</v>
      </c>
      <c r="I23" s="52">
        <v>15</v>
      </c>
      <c r="J23" s="52">
        <v>15</v>
      </c>
      <c r="K23" s="52">
        <v>15</v>
      </c>
      <c r="L23" s="52">
        <v>15</v>
      </c>
      <c r="M23" s="52">
        <f>15*(1-M22)</f>
        <v>7.5</v>
      </c>
    </row>
    <row r="24" spans="1:13">
      <c r="A24" s="75"/>
      <c r="B24" s="78"/>
      <c r="C24" s="48" t="s">
        <v>63</v>
      </c>
      <c r="D24" s="53" t="s">
        <v>97</v>
      </c>
      <c r="E24" s="54" t="s">
        <v>149</v>
      </c>
      <c r="F24" s="54" t="s">
        <v>75</v>
      </c>
      <c r="G24" s="54" t="s">
        <v>64</v>
      </c>
      <c r="H24" s="53" t="s">
        <v>64</v>
      </c>
      <c r="I24" s="53" t="s">
        <v>58</v>
      </c>
      <c r="J24" s="53" t="s">
        <v>78</v>
      </c>
      <c r="K24" s="54" t="s">
        <v>66</v>
      </c>
      <c r="L24" s="53" t="s">
        <v>54</v>
      </c>
      <c r="M24" s="54" t="s">
        <v>71</v>
      </c>
    </row>
    <row r="25" spans="1:13" ht="16" thickBot="1">
      <c r="A25" s="75"/>
      <c r="B25" s="79"/>
      <c r="C25" s="51" t="s">
        <v>62</v>
      </c>
      <c r="D25" s="52">
        <v>15</v>
      </c>
      <c r="E25" s="52">
        <v>15</v>
      </c>
      <c r="F25" s="52">
        <v>15</v>
      </c>
      <c r="G25" s="52">
        <v>15</v>
      </c>
      <c r="H25" s="52">
        <v>15</v>
      </c>
      <c r="I25" s="52">
        <v>15</v>
      </c>
      <c r="J25" s="52">
        <v>15</v>
      </c>
      <c r="K25" s="52">
        <v>15</v>
      </c>
      <c r="L25" s="52">
        <v>15</v>
      </c>
      <c r="M25" s="52">
        <v>15</v>
      </c>
    </row>
    <row r="26" spans="1:13" ht="16" thickBot="1">
      <c r="A26" s="76"/>
      <c r="B26" s="55" t="s">
        <v>67</v>
      </c>
      <c r="C26" s="56" t="s">
        <v>68</v>
      </c>
      <c r="D26" s="57">
        <f>SUM(D17,D19,D21,D23,D25)</f>
        <v>79.333333333333343</v>
      </c>
      <c r="E26" s="57">
        <f t="shared" ref="E26:M26" si="9">SUM(E17,E19,E21,E23,E25)</f>
        <v>77.784313725490193</v>
      </c>
      <c r="F26" s="57">
        <f>SUM(F17,F19,F21,F23,F25)</f>
        <v>76.5</v>
      </c>
      <c r="G26" s="57">
        <f t="shared" si="9"/>
        <v>75.333333333333329</v>
      </c>
      <c r="H26" s="57">
        <f t="shared" si="9"/>
        <v>77.333333333333343</v>
      </c>
      <c r="I26" s="57">
        <f t="shared" si="9"/>
        <v>70</v>
      </c>
      <c r="J26" s="57">
        <f t="shared" si="9"/>
        <v>76.666666666666671</v>
      </c>
      <c r="K26" s="57">
        <f t="shared" si="9"/>
        <v>69.333333333333329</v>
      </c>
      <c r="L26" s="57">
        <f t="shared" si="9"/>
        <v>58.714285714285715</v>
      </c>
      <c r="M26" s="57">
        <f t="shared" si="9"/>
        <v>52.833333333333329</v>
      </c>
    </row>
    <row r="27" spans="1:13" ht="16.5" customHeight="1">
      <c r="A27" s="74" t="s">
        <v>150</v>
      </c>
      <c r="B27" s="77" t="s">
        <v>48</v>
      </c>
      <c r="C27" s="48" t="s">
        <v>49</v>
      </c>
      <c r="D27" s="49">
        <v>15</v>
      </c>
      <c r="E27" s="50">
        <v>13</v>
      </c>
      <c r="F27" s="50">
        <v>13</v>
      </c>
      <c r="G27" s="50">
        <v>13</v>
      </c>
      <c r="H27" s="49">
        <v>12</v>
      </c>
      <c r="I27" s="49">
        <v>14</v>
      </c>
      <c r="J27" s="49">
        <v>13</v>
      </c>
      <c r="K27" s="50">
        <v>12</v>
      </c>
      <c r="L27" s="49">
        <v>13</v>
      </c>
      <c r="M27" s="50">
        <v>12</v>
      </c>
    </row>
    <row r="28" spans="1:13" ht="16" thickBot="1">
      <c r="A28" s="75"/>
      <c r="B28" s="78"/>
      <c r="C28" s="51" t="s">
        <v>50</v>
      </c>
      <c r="D28" s="52">
        <f>D27*2/3</f>
        <v>10</v>
      </c>
      <c r="E28" s="52">
        <f t="shared" ref="E28:M28" si="10">E27*2/3</f>
        <v>8.6666666666666661</v>
      </c>
      <c r="F28" s="52">
        <f t="shared" si="10"/>
        <v>8.6666666666666661</v>
      </c>
      <c r="G28" s="52">
        <f t="shared" si="10"/>
        <v>8.6666666666666661</v>
      </c>
      <c r="H28" s="52">
        <f t="shared" si="10"/>
        <v>8</v>
      </c>
      <c r="I28" s="52">
        <f t="shared" si="10"/>
        <v>9.3333333333333339</v>
      </c>
      <c r="J28" s="52">
        <f t="shared" si="10"/>
        <v>8.6666666666666661</v>
      </c>
      <c r="K28" s="52">
        <f t="shared" si="10"/>
        <v>8</v>
      </c>
      <c r="L28" s="52">
        <f t="shared" si="10"/>
        <v>8.6666666666666661</v>
      </c>
      <c r="M28" s="52">
        <f t="shared" si="10"/>
        <v>8</v>
      </c>
    </row>
    <row r="29" spans="1:13">
      <c r="A29" s="75"/>
      <c r="B29" s="78"/>
      <c r="C29" s="48" t="s">
        <v>51</v>
      </c>
      <c r="D29" s="49">
        <v>13</v>
      </c>
      <c r="E29" s="50">
        <v>14</v>
      </c>
      <c r="F29" s="50">
        <v>12</v>
      </c>
      <c r="G29" s="50">
        <v>13</v>
      </c>
      <c r="H29" s="49">
        <v>13</v>
      </c>
      <c r="I29" s="49">
        <v>13</v>
      </c>
      <c r="J29" s="49">
        <v>13</v>
      </c>
      <c r="K29" s="50">
        <v>13</v>
      </c>
      <c r="L29" s="49">
        <v>13</v>
      </c>
      <c r="M29" s="50">
        <v>12</v>
      </c>
    </row>
    <row r="30" spans="1:13" ht="16" thickBot="1">
      <c r="A30" s="75"/>
      <c r="B30" s="79"/>
      <c r="C30" s="51" t="s">
        <v>50</v>
      </c>
      <c r="D30" s="52">
        <f>D29*2/3</f>
        <v>8.6666666666666661</v>
      </c>
      <c r="E30" s="52">
        <f t="shared" ref="E30:M30" si="11">E29*2/3</f>
        <v>9.3333333333333339</v>
      </c>
      <c r="F30" s="52">
        <f t="shared" si="11"/>
        <v>8</v>
      </c>
      <c r="G30" s="52">
        <f t="shared" si="11"/>
        <v>8.6666666666666661</v>
      </c>
      <c r="H30" s="52">
        <f t="shared" si="11"/>
        <v>8.6666666666666661</v>
      </c>
      <c r="I30" s="52">
        <f t="shared" si="11"/>
        <v>8.6666666666666661</v>
      </c>
      <c r="J30" s="52">
        <f t="shared" si="11"/>
        <v>8.6666666666666661</v>
      </c>
      <c r="K30" s="52">
        <f t="shared" si="11"/>
        <v>8.6666666666666661</v>
      </c>
      <c r="L30" s="52">
        <f t="shared" si="11"/>
        <v>8.6666666666666661</v>
      </c>
      <c r="M30" s="52">
        <f t="shared" si="11"/>
        <v>8</v>
      </c>
    </row>
    <row r="31" spans="1:13" ht="16.5" customHeight="1">
      <c r="A31" s="75"/>
      <c r="B31" s="77" t="s">
        <v>52</v>
      </c>
      <c r="C31" s="48" t="s">
        <v>53</v>
      </c>
      <c r="D31" s="53" t="s">
        <v>78</v>
      </c>
      <c r="E31" s="54" t="s">
        <v>75</v>
      </c>
      <c r="F31" s="54" t="s">
        <v>75</v>
      </c>
      <c r="G31" s="54" t="s">
        <v>64</v>
      </c>
      <c r="H31" s="53" t="s">
        <v>71</v>
      </c>
      <c r="I31" s="53">
        <v>0.4</v>
      </c>
      <c r="J31" s="53">
        <v>0.1111111111111111</v>
      </c>
      <c r="K31" s="54">
        <v>1</v>
      </c>
      <c r="L31" s="53">
        <v>0.6428571428571429</v>
      </c>
      <c r="M31" s="54">
        <v>0.66666666666666663</v>
      </c>
    </row>
    <row r="32" spans="1:13" ht="16" thickBot="1">
      <c r="A32" s="75"/>
      <c r="B32" s="79"/>
      <c r="C32" s="51" t="s">
        <v>59</v>
      </c>
      <c r="D32" s="52">
        <v>30</v>
      </c>
      <c r="E32" s="52">
        <v>30</v>
      </c>
      <c r="F32" s="52">
        <v>30</v>
      </c>
      <c r="G32" s="52">
        <v>30</v>
      </c>
      <c r="H32" s="52">
        <v>30</v>
      </c>
      <c r="I32" s="52">
        <f t="shared" ref="I32:M32" si="12">30*(1-I31)</f>
        <v>18</v>
      </c>
      <c r="J32" s="52">
        <f t="shared" si="12"/>
        <v>26.666666666666664</v>
      </c>
      <c r="K32" s="52">
        <f t="shared" si="12"/>
        <v>0</v>
      </c>
      <c r="L32" s="52">
        <f t="shared" si="12"/>
        <v>10.714285714285714</v>
      </c>
      <c r="M32" s="52">
        <f t="shared" si="12"/>
        <v>10.000000000000002</v>
      </c>
    </row>
    <row r="33" spans="1:13" ht="16.5" customHeight="1">
      <c r="A33" s="75"/>
      <c r="B33" s="77" t="s">
        <v>60</v>
      </c>
      <c r="C33" s="48" t="s">
        <v>61</v>
      </c>
      <c r="D33" s="53" t="s">
        <v>97</v>
      </c>
      <c r="E33" s="54" t="s">
        <v>55</v>
      </c>
      <c r="F33" s="54">
        <v>7.1428571428571425E-2</v>
      </c>
      <c r="G33" s="54" t="s">
        <v>64</v>
      </c>
      <c r="H33" s="53" t="s">
        <v>71</v>
      </c>
      <c r="I33" s="53" t="s">
        <v>75</v>
      </c>
      <c r="J33" s="53" t="s">
        <v>78</v>
      </c>
      <c r="K33" s="54" t="s">
        <v>97</v>
      </c>
      <c r="L33" s="53">
        <v>0.38461538461538464</v>
      </c>
      <c r="M33" s="54" t="s">
        <v>71</v>
      </c>
    </row>
    <row r="34" spans="1:13" ht="16" thickBot="1">
      <c r="A34" s="75"/>
      <c r="B34" s="78"/>
      <c r="C34" s="51" t="s">
        <v>62</v>
      </c>
      <c r="D34" s="52">
        <v>15</v>
      </c>
      <c r="E34" s="52">
        <v>15</v>
      </c>
      <c r="F34" s="52">
        <f>15*(1-F33)</f>
        <v>13.928571428571429</v>
      </c>
      <c r="G34" s="52">
        <v>15</v>
      </c>
      <c r="H34" s="52">
        <v>15</v>
      </c>
      <c r="I34" s="52">
        <v>15</v>
      </c>
      <c r="J34" s="52">
        <v>15</v>
      </c>
      <c r="K34" s="52">
        <v>15</v>
      </c>
      <c r="L34" s="52">
        <f>15*(1-L33)</f>
        <v>9.2307692307692317</v>
      </c>
      <c r="M34" s="52">
        <v>15</v>
      </c>
    </row>
    <row r="35" spans="1:13">
      <c r="A35" s="75"/>
      <c r="B35" s="78"/>
      <c r="C35" s="48" t="s">
        <v>63</v>
      </c>
      <c r="D35" s="54" t="s">
        <v>78</v>
      </c>
      <c r="E35" s="54" t="s">
        <v>73</v>
      </c>
      <c r="F35" s="54">
        <v>6.25E-2</v>
      </c>
      <c r="G35" s="54" t="s">
        <v>64</v>
      </c>
      <c r="H35" s="54" t="s">
        <v>71</v>
      </c>
      <c r="I35" s="53" t="s">
        <v>72</v>
      </c>
      <c r="J35" s="54" t="s">
        <v>97</v>
      </c>
      <c r="K35" s="54" t="s">
        <v>78</v>
      </c>
      <c r="L35" s="54" t="s">
        <v>70</v>
      </c>
      <c r="M35" s="54" t="s">
        <v>71</v>
      </c>
    </row>
    <row r="36" spans="1:13" ht="16" thickBot="1">
      <c r="A36" s="75"/>
      <c r="B36" s="79"/>
      <c r="C36" s="51" t="s">
        <v>62</v>
      </c>
      <c r="D36" s="52">
        <v>15</v>
      </c>
      <c r="E36" s="52">
        <v>15</v>
      </c>
      <c r="F36" s="52">
        <f>15*(1-F35)</f>
        <v>14.0625</v>
      </c>
      <c r="G36" s="52">
        <v>15</v>
      </c>
      <c r="H36" s="52">
        <v>15</v>
      </c>
      <c r="I36" s="52">
        <v>15</v>
      </c>
      <c r="J36" s="52">
        <v>15</v>
      </c>
      <c r="K36" s="52">
        <v>15</v>
      </c>
      <c r="L36" s="52">
        <v>15</v>
      </c>
      <c r="M36" s="52">
        <v>15</v>
      </c>
    </row>
    <row r="37" spans="1:13" ht="16" thickBot="1">
      <c r="A37" s="76"/>
      <c r="B37" s="55" t="s">
        <v>67</v>
      </c>
      <c r="C37" s="56" t="s">
        <v>68</v>
      </c>
      <c r="D37" s="57">
        <f>SUM(D28,D30,D32,D34,D36)</f>
        <v>78.666666666666657</v>
      </c>
      <c r="E37" s="57">
        <f t="shared" ref="E37:M37" si="13">SUM(E28,E30,E32,E34,E36)</f>
        <v>78</v>
      </c>
      <c r="F37" s="57">
        <f t="shared" si="13"/>
        <v>74.657738095238102</v>
      </c>
      <c r="G37" s="57">
        <f t="shared" si="13"/>
        <v>77.333333333333329</v>
      </c>
      <c r="H37" s="57">
        <f t="shared" si="13"/>
        <v>76.666666666666657</v>
      </c>
      <c r="I37" s="57">
        <f t="shared" si="13"/>
        <v>66</v>
      </c>
      <c r="J37" s="57">
        <f t="shared" si="13"/>
        <v>74</v>
      </c>
      <c r="K37" s="57">
        <f t="shared" si="13"/>
        <v>46.666666666666664</v>
      </c>
      <c r="L37" s="57">
        <f t="shared" si="13"/>
        <v>52.278388278388277</v>
      </c>
      <c r="M37" s="57">
        <f t="shared" si="13"/>
        <v>56</v>
      </c>
    </row>
    <row r="38" spans="1:13" ht="15.75" customHeight="1">
      <c r="A38" s="74" t="s">
        <v>151</v>
      </c>
      <c r="B38" s="77" t="s">
        <v>48</v>
      </c>
      <c r="C38" s="48" t="s">
        <v>49</v>
      </c>
      <c r="D38" s="49">
        <v>12</v>
      </c>
      <c r="E38" s="50">
        <v>12</v>
      </c>
      <c r="F38" s="50">
        <v>9</v>
      </c>
      <c r="G38" s="50">
        <v>9</v>
      </c>
      <c r="H38" s="49">
        <v>11</v>
      </c>
      <c r="I38" s="49">
        <v>10</v>
      </c>
      <c r="J38" s="49">
        <v>7</v>
      </c>
      <c r="K38" s="50">
        <v>12</v>
      </c>
      <c r="L38" s="49">
        <v>13</v>
      </c>
      <c r="M38" s="50">
        <v>6</v>
      </c>
    </row>
    <row r="39" spans="1:13" ht="16" thickBot="1">
      <c r="A39" s="75"/>
      <c r="B39" s="78"/>
      <c r="C39" s="51" t="s">
        <v>50</v>
      </c>
      <c r="D39" s="52">
        <f>D38*2/3</f>
        <v>8</v>
      </c>
      <c r="E39" s="52">
        <f t="shared" ref="E39:M39" si="14">E38*2/3</f>
        <v>8</v>
      </c>
      <c r="F39" s="52">
        <f t="shared" si="14"/>
        <v>6</v>
      </c>
      <c r="G39" s="52">
        <v>8</v>
      </c>
      <c r="H39" s="52">
        <f t="shared" si="14"/>
        <v>7.333333333333333</v>
      </c>
      <c r="I39" s="52">
        <f t="shared" si="14"/>
        <v>6.666666666666667</v>
      </c>
      <c r="J39" s="52">
        <f t="shared" si="14"/>
        <v>4.666666666666667</v>
      </c>
      <c r="K39" s="52">
        <f t="shared" si="14"/>
        <v>8</v>
      </c>
      <c r="L39" s="52">
        <f t="shared" si="14"/>
        <v>8.6666666666666661</v>
      </c>
      <c r="M39" s="52">
        <f t="shared" si="14"/>
        <v>4</v>
      </c>
    </row>
    <row r="40" spans="1:13">
      <c r="A40" s="75"/>
      <c r="B40" s="78"/>
      <c r="C40" s="48" t="s">
        <v>51</v>
      </c>
      <c r="D40" s="49">
        <v>14</v>
      </c>
      <c r="E40" s="50">
        <v>15</v>
      </c>
      <c r="F40" s="50">
        <v>14</v>
      </c>
      <c r="G40" s="50">
        <v>15</v>
      </c>
      <c r="H40" s="49">
        <v>14</v>
      </c>
      <c r="I40" s="49">
        <v>15</v>
      </c>
      <c r="J40" s="49">
        <v>15</v>
      </c>
      <c r="K40" s="50">
        <v>14</v>
      </c>
      <c r="L40" s="49">
        <v>15</v>
      </c>
      <c r="M40" s="50">
        <v>15</v>
      </c>
    </row>
    <row r="41" spans="1:13" ht="16" thickBot="1">
      <c r="A41" s="75"/>
      <c r="B41" s="79"/>
      <c r="C41" s="51" t="s">
        <v>50</v>
      </c>
      <c r="D41" s="52">
        <f>D40*2/3</f>
        <v>9.3333333333333339</v>
      </c>
      <c r="E41" s="52">
        <f t="shared" ref="E41:M41" si="15">E40*2/3</f>
        <v>10</v>
      </c>
      <c r="F41" s="52">
        <f t="shared" si="15"/>
        <v>9.3333333333333339</v>
      </c>
      <c r="G41" s="52">
        <f t="shared" si="15"/>
        <v>10</v>
      </c>
      <c r="H41" s="52">
        <f t="shared" si="15"/>
        <v>9.3333333333333339</v>
      </c>
      <c r="I41" s="52">
        <f t="shared" si="15"/>
        <v>10</v>
      </c>
      <c r="J41" s="52">
        <f t="shared" si="15"/>
        <v>10</v>
      </c>
      <c r="K41" s="52">
        <f t="shared" si="15"/>
        <v>9.3333333333333339</v>
      </c>
      <c r="L41" s="52">
        <f t="shared" si="15"/>
        <v>10</v>
      </c>
      <c r="M41" s="52">
        <f t="shared" si="15"/>
        <v>10</v>
      </c>
    </row>
    <row r="42" spans="1:13" ht="16.5" customHeight="1">
      <c r="A42" s="75"/>
      <c r="B42" s="77" t="s">
        <v>52</v>
      </c>
      <c r="C42" s="48" t="s">
        <v>53</v>
      </c>
      <c r="D42" s="53" t="s">
        <v>66</v>
      </c>
      <c r="E42" s="54" t="s">
        <v>55</v>
      </c>
      <c r="F42" s="54" t="s">
        <v>75</v>
      </c>
      <c r="G42" s="54" t="s">
        <v>71</v>
      </c>
      <c r="H42" s="53" t="s">
        <v>74</v>
      </c>
      <c r="I42" s="53">
        <v>0.27777777777777779</v>
      </c>
      <c r="J42" s="53" t="s">
        <v>56</v>
      </c>
      <c r="K42" s="54">
        <v>0.875</v>
      </c>
      <c r="L42" s="53">
        <v>0.58333333333333337</v>
      </c>
      <c r="M42" s="54">
        <v>0.66666666666666663</v>
      </c>
    </row>
    <row r="43" spans="1:13" ht="16" thickBot="1">
      <c r="A43" s="75"/>
      <c r="B43" s="79"/>
      <c r="C43" s="51" t="s">
        <v>59</v>
      </c>
      <c r="D43" s="52">
        <v>30</v>
      </c>
      <c r="E43" s="52">
        <v>30</v>
      </c>
      <c r="F43" s="52">
        <v>30</v>
      </c>
      <c r="G43" s="52">
        <v>30</v>
      </c>
      <c r="H43" s="52">
        <v>30</v>
      </c>
      <c r="I43" s="52">
        <f t="shared" ref="I43:M43" si="16">30*(1-I42)</f>
        <v>21.666666666666668</v>
      </c>
      <c r="J43" s="52">
        <v>30</v>
      </c>
      <c r="K43" s="52">
        <f t="shared" si="16"/>
        <v>3.75</v>
      </c>
      <c r="L43" s="52">
        <f t="shared" si="16"/>
        <v>12.499999999999998</v>
      </c>
      <c r="M43" s="52">
        <f t="shared" si="16"/>
        <v>10.000000000000002</v>
      </c>
    </row>
    <row r="44" spans="1:13" ht="16.5" customHeight="1">
      <c r="A44" s="75"/>
      <c r="B44" s="77" t="s">
        <v>60</v>
      </c>
      <c r="C44" s="48" t="s">
        <v>61</v>
      </c>
      <c r="D44" s="58" t="s">
        <v>79</v>
      </c>
      <c r="E44" s="54" t="s">
        <v>55</v>
      </c>
      <c r="F44" s="54">
        <v>0.15384615384615385</v>
      </c>
      <c r="G44" s="54" t="s">
        <v>71</v>
      </c>
      <c r="H44" s="53" t="s">
        <v>102</v>
      </c>
      <c r="I44" s="53" t="s">
        <v>72</v>
      </c>
      <c r="J44" s="53" t="s">
        <v>56</v>
      </c>
      <c r="K44" s="54" t="s">
        <v>78</v>
      </c>
      <c r="L44" s="53" t="s">
        <v>79</v>
      </c>
      <c r="M44" s="54" t="s">
        <v>71</v>
      </c>
    </row>
    <row r="45" spans="1:13" ht="16" thickBot="1">
      <c r="A45" s="75"/>
      <c r="B45" s="78"/>
      <c r="C45" s="51" t="s">
        <v>62</v>
      </c>
      <c r="D45" s="52">
        <v>15</v>
      </c>
      <c r="E45" s="52">
        <v>15</v>
      </c>
      <c r="F45" s="52">
        <f>15*(1-F44)</f>
        <v>12.692307692307692</v>
      </c>
      <c r="G45" s="52">
        <v>15</v>
      </c>
      <c r="H45" s="52">
        <v>15</v>
      </c>
      <c r="I45" s="52">
        <v>15</v>
      </c>
      <c r="J45" s="52">
        <v>15</v>
      </c>
      <c r="K45" s="52">
        <v>15</v>
      </c>
      <c r="L45" s="52">
        <v>15</v>
      </c>
      <c r="M45" s="52">
        <v>15</v>
      </c>
    </row>
    <row r="46" spans="1:13">
      <c r="A46" s="75"/>
      <c r="B46" s="78"/>
      <c r="C46" s="48" t="s">
        <v>63</v>
      </c>
      <c r="D46" s="53">
        <v>0.54545454545454541</v>
      </c>
      <c r="E46" s="54" t="s">
        <v>73</v>
      </c>
      <c r="F46" s="54">
        <v>7.6923076923076927E-2</v>
      </c>
      <c r="G46" s="54" t="s">
        <v>71</v>
      </c>
      <c r="H46" s="53" t="s">
        <v>102</v>
      </c>
      <c r="I46" s="54" t="s">
        <v>72</v>
      </c>
      <c r="J46" s="54" t="s">
        <v>56</v>
      </c>
      <c r="K46" s="54" t="s">
        <v>78</v>
      </c>
      <c r="L46" s="53" t="s">
        <v>77</v>
      </c>
      <c r="M46" s="54" t="s">
        <v>71</v>
      </c>
    </row>
    <row r="47" spans="1:13" ht="16" thickBot="1">
      <c r="A47" s="75"/>
      <c r="B47" s="79"/>
      <c r="C47" s="51" t="s">
        <v>62</v>
      </c>
      <c r="D47" s="52">
        <f>15*(1-D46)</f>
        <v>6.8181818181818183</v>
      </c>
      <c r="E47" s="52">
        <v>15</v>
      </c>
      <c r="F47" s="52">
        <f>15*(1-F46)</f>
        <v>13.846153846153847</v>
      </c>
      <c r="G47" s="52">
        <v>15</v>
      </c>
      <c r="H47" s="52">
        <v>15</v>
      </c>
      <c r="I47" s="52">
        <v>15</v>
      </c>
      <c r="J47" s="52">
        <v>15</v>
      </c>
      <c r="K47" s="52">
        <v>15</v>
      </c>
      <c r="L47" s="52">
        <v>15</v>
      </c>
      <c r="M47" s="52">
        <v>15</v>
      </c>
    </row>
    <row r="48" spans="1:13" ht="16" thickBot="1">
      <c r="A48" s="76"/>
      <c r="B48" s="55" t="s">
        <v>67</v>
      </c>
      <c r="C48" s="56" t="s">
        <v>68</v>
      </c>
      <c r="D48" s="57">
        <f>SUM(D39,D41,D43,D45,D47)</f>
        <v>69.151515151515156</v>
      </c>
      <c r="E48" s="57">
        <f t="shared" ref="E48:M48" si="17">SUM(E39,E41,E43,E45,E47)</f>
        <v>78</v>
      </c>
      <c r="F48" s="57">
        <f t="shared" si="17"/>
        <v>71.871794871794876</v>
      </c>
      <c r="G48" s="57">
        <f t="shared" si="17"/>
        <v>78</v>
      </c>
      <c r="H48" s="57">
        <f t="shared" si="17"/>
        <v>76.666666666666671</v>
      </c>
      <c r="I48" s="57">
        <f t="shared" si="17"/>
        <v>68.333333333333343</v>
      </c>
      <c r="J48" s="57">
        <f t="shared" si="17"/>
        <v>74.666666666666671</v>
      </c>
      <c r="K48" s="57">
        <f t="shared" si="17"/>
        <v>51.083333333333336</v>
      </c>
      <c r="L48" s="57">
        <f t="shared" si="17"/>
        <v>61.166666666666664</v>
      </c>
      <c r="M48" s="57">
        <f t="shared" si="17"/>
        <v>54</v>
      </c>
    </row>
    <row r="49" spans="1:13" ht="21.75" customHeight="1">
      <c r="A49" s="74" t="s">
        <v>152</v>
      </c>
      <c r="B49" s="77" t="s">
        <v>48</v>
      </c>
      <c r="C49" s="48" t="s">
        <v>49</v>
      </c>
      <c r="D49" s="49">
        <v>15</v>
      </c>
      <c r="E49" s="50">
        <v>14</v>
      </c>
      <c r="F49" s="50">
        <v>13</v>
      </c>
      <c r="G49" s="50">
        <v>8</v>
      </c>
      <c r="H49" s="49">
        <v>13</v>
      </c>
      <c r="I49" s="49">
        <v>14</v>
      </c>
      <c r="J49" s="49">
        <v>8</v>
      </c>
      <c r="K49" s="50">
        <v>11</v>
      </c>
      <c r="L49" s="49">
        <v>10</v>
      </c>
      <c r="M49" s="50">
        <v>11</v>
      </c>
    </row>
    <row r="50" spans="1:13" ht="16" thickBot="1">
      <c r="A50" s="75"/>
      <c r="B50" s="78"/>
      <c r="C50" s="51" t="s">
        <v>50</v>
      </c>
      <c r="D50" s="52">
        <f>D49*2/3</f>
        <v>10</v>
      </c>
      <c r="E50" s="52">
        <f t="shared" ref="E50:M50" si="18">E49*2/3</f>
        <v>9.3333333333333339</v>
      </c>
      <c r="F50" s="52">
        <f t="shared" si="18"/>
        <v>8.6666666666666661</v>
      </c>
      <c r="G50" s="52">
        <f t="shared" si="18"/>
        <v>5.333333333333333</v>
      </c>
      <c r="H50" s="52">
        <f t="shared" si="18"/>
        <v>8.6666666666666661</v>
      </c>
      <c r="I50" s="52">
        <f t="shared" si="18"/>
        <v>9.3333333333333339</v>
      </c>
      <c r="J50" s="52">
        <f t="shared" si="18"/>
        <v>5.333333333333333</v>
      </c>
      <c r="K50" s="52">
        <f t="shared" si="18"/>
        <v>7.333333333333333</v>
      </c>
      <c r="L50" s="52">
        <f t="shared" si="18"/>
        <v>6.666666666666667</v>
      </c>
      <c r="M50" s="52">
        <f t="shared" si="18"/>
        <v>7.333333333333333</v>
      </c>
    </row>
    <row r="51" spans="1:13">
      <c r="A51" s="75"/>
      <c r="B51" s="78"/>
      <c r="C51" s="48" t="s">
        <v>51</v>
      </c>
      <c r="D51" s="49">
        <v>14</v>
      </c>
      <c r="E51" s="50">
        <v>14</v>
      </c>
      <c r="F51" s="50">
        <v>12</v>
      </c>
      <c r="G51" s="50">
        <v>15</v>
      </c>
      <c r="H51" s="49">
        <v>15</v>
      </c>
      <c r="I51" s="49">
        <v>15</v>
      </c>
      <c r="J51" s="49">
        <v>15</v>
      </c>
      <c r="K51" s="50">
        <v>15</v>
      </c>
      <c r="L51" s="49">
        <v>14</v>
      </c>
      <c r="M51" s="50">
        <v>13</v>
      </c>
    </row>
    <row r="52" spans="1:13" ht="16" thickBot="1">
      <c r="A52" s="75"/>
      <c r="B52" s="79"/>
      <c r="C52" s="51" t="s">
        <v>50</v>
      </c>
      <c r="D52" s="52">
        <f>D51*2/3</f>
        <v>9.3333333333333339</v>
      </c>
      <c r="E52" s="52">
        <f t="shared" ref="E52:M52" si="19">E51*2/3</f>
        <v>9.3333333333333339</v>
      </c>
      <c r="F52" s="52">
        <f t="shared" si="19"/>
        <v>8</v>
      </c>
      <c r="G52" s="52">
        <f t="shared" si="19"/>
        <v>10</v>
      </c>
      <c r="H52" s="52">
        <f t="shared" si="19"/>
        <v>10</v>
      </c>
      <c r="I52" s="52">
        <f t="shared" si="19"/>
        <v>10</v>
      </c>
      <c r="J52" s="52">
        <f t="shared" si="19"/>
        <v>10</v>
      </c>
      <c r="K52" s="52">
        <f t="shared" si="19"/>
        <v>10</v>
      </c>
      <c r="L52" s="52">
        <f t="shared" si="19"/>
        <v>9.3333333333333339</v>
      </c>
      <c r="M52" s="52">
        <f t="shared" si="19"/>
        <v>8.6666666666666661</v>
      </c>
    </row>
    <row r="53" spans="1:13">
      <c r="A53" s="75"/>
      <c r="B53" s="77" t="s">
        <v>52</v>
      </c>
      <c r="C53" s="48" t="s">
        <v>53</v>
      </c>
      <c r="D53" s="53" t="s">
        <v>97</v>
      </c>
      <c r="E53" s="54" t="s">
        <v>55</v>
      </c>
      <c r="F53" s="54" t="s">
        <v>75</v>
      </c>
      <c r="G53" s="54" t="s">
        <v>71</v>
      </c>
      <c r="H53" s="53" t="s">
        <v>64</v>
      </c>
      <c r="I53" s="53">
        <v>0.33333333333333331</v>
      </c>
      <c r="J53" s="53" t="s">
        <v>54</v>
      </c>
      <c r="K53" s="54">
        <v>0.875</v>
      </c>
      <c r="L53" s="53">
        <v>0.58333333333333337</v>
      </c>
      <c r="M53" s="54">
        <v>0.66666666666666663</v>
      </c>
    </row>
    <row r="54" spans="1:13" ht="16" thickBot="1">
      <c r="A54" s="75"/>
      <c r="B54" s="79"/>
      <c r="C54" s="51" t="s">
        <v>59</v>
      </c>
      <c r="D54" s="52">
        <v>30</v>
      </c>
      <c r="E54" s="52">
        <v>30</v>
      </c>
      <c r="F54" s="52">
        <v>30</v>
      </c>
      <c r="G54" s="52">
        <v>30</v>
      </c>
      <c r="H54" s="52">
        <v>30</v>
      </c>
      <c r="I54" s="52">
        <f t="shared" ref="I54:M54" si="20">30*(1-I53)</f>
        <v>20.000000000000004</v>
      </c>
      <c r="J54" s="52">
        <v>30</v>
      </c>
      <c r="K54" s="52">
        <f t="shared" si="20"/>
        <v>3.75</v>
      </c>
      <c r="L54" s="52">
        <f t="shared" si="20"/>
        <v>12.499999999999998</v>
      </c>
      <c r="M54" s="52">
        <f t="shared" si="20"/>
        <v>10.000000000000002</v>
      </c>
    </row>
    <row r="55" spans="1:13">
      <c r="A55" s="75"/>
      <c r="B55" s="77" t="s">
        <v>60</v>
      </c>
      <c r="C55" s="48" t="s">
        <v>61</v>
      </c>
      <c r="D55" s="54" t="s">
        <v>79</v>
      </c>
      <c r="E55" s="54">
        <v>0.13333333333333333</v>
      </c>
      <c r="F55" s="54" t="s">
        <v>153</v>
      </c>
      <c r="G55" s="54" t="s">
        <v>71</v>
      </c>
      <c r="H55" s="54" t="s">
        <v>64</v>
      </c>
      <c r="I55" s="53" t="s">
        <v>55</v>
      </c>
      <c r="J55" s="54" t="s">
        <v>56</v>
      </c>
      <c r="K55" s="54" t="s">
        <v>97</v>
      </c>
      <c r="L55" s="54">
        <v>0.15384615384615385</v>
      </c>
      <c r="M55" s="54" t="s">
        <v>71</v>
      </c>
    </row>
    <row r="56" spans="1:13" ht="16" thickBot="1">
      <c r="A56" s="75"/>
      <c r="B56" s="78"/>
      <c r="C56" s="51" t="s">
        <v>62</v>
      </c>
      <c r="D56" s="52">
        <v>15</v>
      </c>
      <c r="E56" s="52">
        <f>15*(1-E55)</f>
        <v>13</v>
      </c>
      <c r="F56" s="52">
        <v>15</v>
      </c>
      <c r="G56" s="52">
        <v>15</v>
      </c>
      <c r="H56" s="52">
        <v>15</v>
      </c>
      <c r="I56" s="52">
        <v>15</v>
      </c>
      <c r="J56" s="52">
        <v>15</v>
      </c>
      <c r="K56" s="52">
        <v>15</v>
      </c>
      <c r="L56" s="52">
        <f>15*(1-L55)</f>
        <v>12.692307692307692</v>
      </c>
      <c r="M56" s="52">
        <v>15</v>
      </c>
    </row>
    <row r="57" spans="1:13">
      <c r="A57" s="75"/>
      <c r="B57" s="78"/>
      <c r="C57" s="48" t="s">
        <v>63</v>
      </c>
      <c r="D57" s="53" t="s">
        <v>79</v>
      </c>
      <c r="E57" s="54">
        <v>0.125</v>
      </c>
      <c r="F57" s="54" t="s">
        <v>80</v>
      </c>
      <c r="G57" s="54" t="s">
        <v>71</v>
      </c>
      <c r="H57" s="53" t="s">
        <v>54</v>
      </c>
      <c r="I57" s="53" t="s">
        <v>70</v>
      </c>
      <c r="J57" s="53" t="s">
        <v>54</v>
      </c>
      <c r="K57" s="54">
        <v>0.14285714285714285</v>
      </c>
      <c r="L57" s="53" t="s">
        <v>70</v>
      </c>
      <c r="M57" s="54" t="s">
        <v>71</v>
      </c>
    </row>
    <row r="58" spans="1:13" ht="16" thickBot="1">
      <c r="A58" s="75"/>
      <c r="B58" s="79"/>
      <c r="C58" s="51" t="s">
        <v>62</v>
      </c>
      <c r="D58" s="52">
        <v>15</v>
      </c>
      <c r="E58" s="52">
        <f>15*(1-E57)</f>
        <v>13.125</v>
      </c>
      <c r="F58" s="52">
        <v>15</v>
      </c>
      <c r="G58" s="52">
        <v>15</v>
      </c>
      <c r="H58" s="52">
        <v>15</v>
      </c>
      <c r="I58" s="52">
        <v>15</v>
      </c>
      <c r="J58" s="52">
        <v>15</v>
      </c>
      <c r="K58" s="52">
        <f>15*(1-K57)</f>
        <v>12.857142857142858</v>
      </c>
      <c r="L58" s="52">
        <v>15</v>
      </c>
      <c r="M58" s="52">
        <v>15</v>
      </c>
    </row>
    <row r="59" spans="1:13" ht="16" thickBot="1">
      <c r="A59" s="76"/>
      <c r="B59" s="55" t="s">
        <v>67</v>
      </c>
      <c r="C59" s="56" t="s">
        <v>68</v>
      </c>
      <c r="D59" s="57">
        <f>SUM(D50,D52,D54,D56,D58)</f>
        <v>79.333333333333343</v>
      </c>
      <c r="E59" s="57">
        <f t="shared" ref="E59:M59" si="21">SUM(E50,E52,E54,E56,E58)</f>
        <v>74.791666666666671</v>
      </c>
      <c r="F59" s="57">
        <f t="shared" si="21"/>
        <v>76.666666666666657</v>
      </c>
      <c r="G59" s="57">
        <f t="shared" si="21"/>
        <v>75.333333333333329</v>
      </c>
      <c r="H59" s="57">
        <f t="shared" si="21"/>
        <v>78.666666666666657</v>
      </c>
      <c r="I59" s="57">
        <f t="shared" si="21"/>
        <v>69.333333333333343</v>
      </c>
      <c r="J59" s="57">
        <f t="shared" si="21"/>
        <v>75.333333333333329</v>
      </c>
      <c r="K59" s="57">
        <f>SUM(K50,K52,K54,K56,M58)</f>
        <v>51.083333333333329</v>
      </c>
      <c r="L59" s="57">
        <f t="shared" si="21"/>
        <v>56.192307692307693</v>
      </c>
      <c r="M59" s="57">
        <f t="shared" si="21"/>
        <v>56</v>
      </c>
    </row>
    <row r="60" spans="1:13" ht="16" thickBot="1">
      <c r="A60" s="74" t="s">
        <v>34</v>
      </c>
      <c r="B60" s="59" t="s">
        <v>35</v>
      </c>
      <c r="C60" s="60" t="s">
        <v>76</v>
      </c>
      <c r="D60" s="61">
        <f>SUM(D59,D48,D37,D15,D26)</f>
        <v>385.15151515151513</v>
      </c>
      <c r="E60" s="61">
        <f t="shared" ref="E60:M60" si="22">SUM(E59,E48,E37,E15,E26)</f>
        <v>386.36029411764707</v>
      </c>
      <c r="F60" s="61">
        <f t="shared" si="22"/>
        <v>369.96426490176492</v>
      </c>
      <c r="G60" s="61">
        <f t="shared" si="22"/>
        <v>380.66666666666657</v>
      </c>
      <c r="H60" s="61">
        <f t="shared" si="22"/>
        <v>386</v>
      </c>
      <c r="I60" s="61">
        <f t="shared" si="22"/>
        <v>338.8125</v>
      </c>
      <c r="J60" s="61">
        <f t="shared" si="22"/>
        <v>373.45833333333331</v>
      </c>
      <c r="K60" s="61">
        <f t="shared" si="22"/>
        <v>288.16666666666663</v>
      </c>
      <c r="L60" s="61">
        <f t="shared" si="22"/>
        <v>283.06593406593407</v>
      </c>
      <c r="M60" s="61">
        <f t="shared" si="22"/>
        <v>265.33333333333331</v>
      </c>
    </row>
    <row r="61" spans="1:13" ht="18" thickBot="1">
      <c r="A61" s="76"/>
      <c r="B61" s="59" t="s">
        <v>37</v>
      </c>
      <c r="C61" s="62" t="s">
        <v>37</v>
      </c>
      <c r="D61" s="63">
        <v>3</v>
      </c>
      <c r="E61" s="64">
        <v>1</v>
      </c>
      <c r="F61" s="64">
        <v>6</v>
      </c>
      <c r="G61" s="64">
        <v>4</v>
      </c>
      <c r="H61" s="63">
        <v>2</v>
      </c>
      <c r="I61" s="63">
        <v>7</v>
      </c>
      <c r="J61" s="63">
        <v>5</v>
      </c>
      <c r="K61" s="64">
        <v>8</v>
      </c>
      <c r="L61" s="63">
        <v>9</v>
      </c>
      <c r="M61" s="64">
        <v>10</v>
      </c>
    </row>
  </sheetData>
  <mergeCells count="35">
    <mergeCell ref="A1:M1"/>
    <mergeCell ref="A2:M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5:A15"/>
    <mergeCell ref="B5:B8"/>
    <mergeCell ref="B9:B10"/>
    <mergeCell ref="B11:B14"/>
    <mergeCell ref="A16:A26"/>
    <mergeCell ref="B16:B19"/>
    <mergeCell ref="B20:B21"/>
    <mergeCell ref="B22:B25"/>
    <mergeCell ref="A27:A37"/>
    <mergeCell ref="B27:B30"/>
    <mergeCell ref="B31:B32"/>
    <mergeCell ref="B33:B36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</mergeCells>
  <phoneticPr fontId="1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F37F1-CBB6-4618-82CB-29CAB9526A67}">
  <dimension ref="A1:P61"/>
  <sheetViews>
    <sheetView workbookViewId="0">
      <selection activeCell="O10" sqref="O10"/>
    </sheetView>
  </sheetViews>
  <sheetFormatPr defaultRowHeight="15.5"/>
  <cols>
    <col min="1" max="1" width="8.6640625" style="45"/>
    <col min="2" max="2" width="10.5" style="45" customWidth="1"/>
    <col min="3" max="3" width="16.58203125" style="45" customWidth="1"/>
    <col min="4" max="16384" width="8.6640625" style="45"/>
  </cols>
  <sheetData>
    <row r="1" spans="1:16" ht="19.5">
      <c r="A1" s="82" t="s">
        <v>40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6" ht="17.5" thickBot="1">
      <c r="A2" s="83" t="s">
        <v>139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6" ht="16.5" customHeight="1">
      <c r="A3" s="84" t="s">
        <v>15</v>
      </c>
      <c r="B3" s="86" t="s">
        <v>41</v>
      </c>
      <c r="C3" s="46" t="s">
        <v>42</v>
      </c>
      <c r="D3" s="80" t="s">
        <v>17</v>
      </c>
      <c r="E3" s="88" t="s">
        <v>18</v>
      </c>
      <c r="F3" s="90" t="s">
        <v>43</v>
      </c>
      <c r="G3" s="90" t="s">
        <v>44</v>
      </c>
      <c r="H3" s="91" t="s">
        <v>45</v>
      </c>
      <c r="I3" s="91" t="s">
        <v>46</v>
      </c>
      <c r="J3" s="80" t="s">
        <v>19</v>
      </c>
      <c r="K3" s="90" t="s">
        <v>94</v>
      </c>
      <c r="L3" s="91" t="s">
        <v>95</v>
      </c>
      <c r="M3" s="90" t="s">
        <v>96</v>
      </c>
    </row>
    <row r="4" spans="1:16" ht="33" customHeight="1" thickBot="1">
      <c r="A4" s="85"/>
      <c r="B4" s="87"/>
      <c r="C4" s="47" t="s">
        <v>47</v>
      </c>
      <c r="D4" s="81"/>
      <c r="E4" s="89"/>
      <c r="F4" s="89"/>
      <c r="G4" s="89"/>
      <c r="H4" s="81"/>
      <c r="I4" s="81"/>
      <c r="J4" s="81"/>
      <c r="K4" s="89"/>
      <c r="L4" s="81"/>
      <c r="M4" s="89"/>
    </row>
    <row r="5" spans="1:16" ht="16.5" customHeight="1">
      <c r="A5" s="74" t="s">
        <v>140</v>
      </c>
      <c r="B5" s="77" t="s">
        <v>48</v>
      </c>
      <c r="C5" s="48" t="s">
        <v>49</v>
      </c>
      <c r="D5" s="49">
        <v>15</v>
      </c>
      <c r="E5" s="50">
        <v>15</v>
      </c>
      <c r="F5" s="50">
        <v>12</v>
      </c>
      <c r="G5" s="50">
        <v>10</v>
      </c>
      <c r="H5" s="49">
        <v>14</v>
      </c>
      <c r="I5" s="49">
        <v>15</v>
      </c>
      <c r="J5" s="49">
        <v>10</v>
      </c>
      <c r="K5" s="50">
        <v>12</v>
      </c>
      <c r="L5" s="49">
        <v>12</v>
      </c>
      <c r="M5" s="50">
        <v>12</v>
      </c>
    </row>
    <row r="6" spans="1:16" ht="16" thickBot="1">
      <c r="A6" s="75"/>
      <c r="B6" s="78"/>
      <c r="C6" s="51" t="s">
        <v>50</v>
      </c>
      <c r="D6" s="52">
        <f>D5*2/3</f>
        <v>10</v>
      </c>
      <c r="E6" s="52">
        <f t="shared" ref="E6:M6" si="0">E5*2/3</f>
        <v>10</v>
      </c>
      <c r="F6" s="52">
        <f t="shared" si="0"/>
        <v>8</v>
      </c>
      <c r="G6" s="52">
        <f t="shared" si="0"/>
        <v>6.666666666666667</v>
      </c>
      <c r="H6" s="52">
        <f t="shared" si="0"/>
        <v>9.3333333333333339</v>
      </c>
      <c r="I6" s="52">
        <f t="shared" si="0"/>
        <v>10</v>
      </c>
      <c r="J6" s="52">
        <f t="shared" si="0"/>
        <v>6.666666666666667</v>
      </c>
      <c r="K6" s="52">
        <f t="shared" si="0"/>
        <v>8</v>
      </c>
      <c r="L6" s="52">
        <f t="shared" si="0"/>
        <v>8</v>
      </c>
      <c r="M6" s="52">
        <f t="shared" si="0"/>
        <v>8</v>
      </c>
    </row>
    <row r="7" spans="1:16">
      <c r="A7" s="75"/>
      <c r="B7" s="78"/>
      <c r="C7" s="48" t="s">
        <v>51</v>
      </c>
      <c r="D7" s="49">
        <v>14</v>
      </c>
      <c r="E7" s="50">
        <v>15</v>
      </c>
      <c r="F7" s="50">
        <v>13</v>
      </c>
      <c r="G7" s="50">
        <v>13</v>
      </c>
      <c r="H7" s="49">
        <v>13</v>
      </c>
      <c r="I7" s="49">
        <v>14</v>
      </c>
      <c r="J7" s="49">
        <v>12</v>
      </c>
      <c r="K7" s="50">
        <v>13</v>
      </c>
      <c r="L7" s="49">
        <v>14</v>
      </c>
      <c r="M7" s="50">
        <v>10</v>
      </c>
    </row>
    <row r="8" spans="1:16" ht="16" thickBot="1">
      <c r="A8" s="75"/>
      <c r="B8" s="79"/>
      <c r="C8" s="51" t="s">
        <v>50</v>
      </c>
      <c r="D8" s="52">
        <f>D7*2/3</f>
        <v>9.3333333333333339</v>
      </c>
      <c r="E8" s="52">
        <f t="shared" ref="E8:M8" si="1">E7*2/3</f>
        <v>10</v>
      </c>
      <c r="F8" s="52">
        <f t="shared" si="1"/>
        <v>8.6666666666666661</v>
      </c>
      <c r="G8" s="52">
        <f t="shared" si="1"/>
        <v>8.6666666666666661</v>
      </c>
      <c r="H8" s="52">
        <f t="shared" si="1"/>
        <v>8.6666666666666661</v>
      </c>
      <c r="I8" s="52">
        <f t="shared" si="1"/>
        <v>9.3333333333333339</v>
      </c>
      <c r="J8" s="52">
        <f t="shared" si="1"/>
        <v>8</v>
      </c>
      <c r="K8" s="52">
        <f t="shared" si="1"/>
        <v>8.6666666666666661</v>
      </c>
      <c r="L8" s="52">
        <f t="shared" si="1"/>
        <v>9.3333333333333339</v>
      </c>
      <c r="M8" s="52">
        <f t="shared" si="1"/>
        <v>6.666666666666667</v>
      </c>
    </row>
    <row r="9" spans="1:16" ht="16.5" customHeight="1">
      <c r="A9" s="75"/>
      <c r="B9" s="77" t="s">
        <v>52</v>
      </c>
      <c r="C9" s="48" t="s">
        <v>53</v>
      </c>
      <c r="D9" s="53" t="s">
        <v>97</v>
      </c>
      <c r="E9" s="54" t="s">
        <v>80</v>
      </c>
      <c r="F9" s="54" t="s">
        <v>80</v>
      </c>
      <c r="G9" s="54" t="s">
        <v>64</v>
      </c>
      <c r="H9" s="53" t="s">
        <v>64</v>
      </c>
      <c r="I9" s="53">
        <v>0.17647058823529413</v>
      </c>
      <c r="J9" s="54" t="s">
        <v>97</v>
      </c>
      <c r="K9" s="54">
        <v>0.2857142857142857</v>
      </c>
      <c r="L9" s="53">
        <v>0.41666666666666669</v>
      </c>
      <c r="M9" s="54" t="s">
        <v>71</v>
      </c>
    </row>
    <row r="10" spans="1:16" ht="27.75" customHeight="1" thickBot="1">
      <c r="A10" s="75"/>
      <c r="B10" s="79"/>
      <c r="C10" s="51" t="s">
        <v>59</v>
      </c>
      <c r="D10" s="52">
        <v>30</v>
      </c>
      <c r="E10" s="52">
        <v>30</v>
      </c>
      <c r="F10" s="52">
        <v>30</v>
      </c>
      <c r="G10" s="52">
        <v>30</v>
      </c>
      <c r="H10" s="52">
        <v>30</v>
      </c>
      <c r="I10" s="52">
        <f t="shared" ref="I10" si="2">30*(1-I9)</f>
        <v>24.705882352941174</v>
      </c>
      <c r="J10" s="52">
        <v>30</v>
      </c>
      <c r="K10" s="52">
        <f t="shared" ref="K10:L10" si="3">30*(1-K9)</f>
        <v>21.428571428571431</v>
      </c>
      <c r="L10" s="52">
        <f t="shared" si="3"/>
        <v>17.499999999999996</v>
      </c>
      <c r="M10" s="52">
        <v>30</v>
      </c>
    </row>
    <row r="11" spans="1:16" ht="16.5" customHeight="1">
      <c r="A11" s="75"/>
      <c r="B11" s="77" t="s">
        <v>60</v>
      </c>
      <c r="C11" s="48" t="s">
        <v>61</v>
      </c>
      <c r="D11" s="53"/>
      <c r="E11" s="54"/>
      <c r="F11" s="54"/>
      <c r="G11" s="54"/>
      <c r="H11" s="53"/>
      <c r="I11" s="53"/>
      <c r="J11" s="53"/>
      <c r="K11" s="54"/>
      <c r="L11" s="53"/>
      <c r="M11" s="54"/>
    </row>
    <row r="12" spans="1:16" ht="16" thickBot="1">
      <c r="A12" s="75"/>
      <c r="B12" s="78"/>
      <c r="C12" s="51" t="s">
        <v>62</v>
      </c>
      <c r="D12" s="52">
        <v>15</v>
      </c>
      <c r="E12" s="52">
        <f>15*(1-E11)</f>
        <v>15</v>
      </c>
      <c r="F12" s="52">
        <f>15*(1-F11)</f>
        <v>15</v>
      </c>
      <c r="G12" s="52">
        <v>15</v>
      </c>
      <c r="H12" s="52">
        <v>15</v>
      </c>
      <c r="I12" s="52">
        <v>15</v>
      </c>
      <c r="J12" s="52">
        <v>15</v>
      </c>
      <c r="K12" s="52">
        <v>15</v>
      </c>
      <c r="L12" s="52">
        <v>15</v>
      </c>
      <c r="M12" s="52">
        <f>15*(1-M11)</f>
        <v>15</v>
      </c>
    </row>
    <row r="13" spans="1:16">
      <c r="A13" s="75"/>
      <c r="B13" s="78"/>
      <c r="C13" s="48" t="s">
        <v>63</v>
      </c>
      <c r="D13" s="53" t="s">
        <v>97</v>
      </c>
      <c r="E13" s="54" t="s">
        <v>72</v>
      </c>
      <c r="F13" s="54" t="s">
        <v>80</v>
      </c>
      <c r="G13" s="54" t="s">
        <v>64</v>
      </c>
      <c r="H13" s="53" t="s">
        <v>64</v>
      </c>
      <c r="I13" s="53" t="s">
        <v>75</v>
      </c>
      <c r="J13" s="53" t="s">
        <v>97</v>
      </c>
      <c r="K13" s="54" t="s">
        <v>78</v>
      </c>
      <c r="L13" s="53" t="s">
        <v>77</v>
      </c>
      <c r="M13" s="54" t="s">
        <v>71</v>
      </c>
    </row>
    <row r="14" spans="1:16" ht="16" thickBot="1">
      <c r="A14" s="75"/>
      <c r="B14" s="79"/>
      <c r="C14" s="51" t="s">
        <v>62</v>
      </c>
      <c r="D14" s="52">
        <v>15</v>
      </c>
      <c r="E14" s="52">
        <v>15</v>
      </c>
      <c r="F14" s="52">
        <v>15</v>
      </c>
      <c r="G14" s="52">
        <v>15</v>
      </c>
      <c r="H14" s="52">
        <v>15</v>
      </c>
      <c r="I14" s="52">
        <v>15</v>
      </c>
      <c r="J14" s="52">
        <v>15</v>
      </c>
      <c r="K14" s="52">
        <v>15</v>
      </c>
      <c r="L14" s="52">
        <v>15</v>
      </c>
      <c r="M14" s="52">
        <v>15</v>
      </c>
    </row>
    <row r="15" spans="1:16" ht="16" thickBot="1">
      <c r="A15" s="76"/>
      <c r="B15" s="55" t="s">
        <v>67</v>
      </c>
      <c r="C15" s="56" t="s">
        <v>68</v>
      </c>
      <c r="D15" s="57">
        <f>SUM(D6,D8,D10,D12,D14)</f>
        <v>79.333333333333343</v>
      </c>
      <c r="E15" s="57">
        <f t="shared" ref="E15:M15" si="4">SUM(E6,E8,E10,E12,E14)</f>
        <v>80</v>
      </c>
      <c r="F15" s="57">
        <f t="shared" si="4"/>
        <v>76.666666666666657</v>
      </c>
      <c r="G15" s="57">
        <f t="shared" si="4"/>
        <v>75.333333333333329</v>
      </c>
      <c r="H15" s="57">
        <f t="shared" si="4"/>
        <v>78</v>
      </c>
      <c r="I15" s="57">
        <f t="shared" si="4"/>
        <v>74.039215686274503</v>
      </c>
      <c r="J15" s="57">
        <f t="shared" si="4"/>
        <v>74.666666666666671</v>
      </c>
      <c r="K15" s="57">
        <f t="shared" si="4"/>
        <v>68.095238095238102</v>
      </c>
      <c r="L15" s="57">
        <f t="shared" si="4"/>
        <v>64.833333333333329</v>
      </c>
      <c r="M15" s="57">
        <f t="shared" si="4"/>
        <v>74.666666666666671</v>
      </c>
      <c r="P15" s="45" t="s">
        <v>141</v>
      </c>
    </row>
    <row r="16" spans="1:16" ht="16.5" customHeight="1">
      <c r="A16" s="74" t="s">
        <v>142</v>
      </c>
      <c r="B16" s="77" t="s">
        <v>48</v>
      </c>
      <c r="C16" s="48" t="s">
        <v>49</v>
      </c>
      <c r="D16" s="49">
        <v>15</v>
      </c>
      <c r="E16" s="50">
        <v>15</v>
      </c>
      <c r="F16" s="50">
        <v>15</v>
      </c>
      <c r="G16" s="50">
        <v>10</v>
      </c>
      <c r="H16" s="49">
        <v>14</v>
      </c>
      <c r="I16" s="49">
        <v>12</v>
      </c>
      <c r="J16" s="49">
        <v>10</v>
      </c>
      <c r="K16" s="50">
        <v>14</v>
      </c>
      <c r="L16" s="49">
        <v>12</v>
      </c>
      <c r="M16" s="50">
        <v>12</v>
      </c>
    </row>
    <row r="17" spans="1:13" ht="16" thickBot="1">
      <c r="A17" s="75"/>
      <c r="B17" s="78"/>
      <c r="C17" s="51" t="s">
        <v>50</v>
      </c>
      <c r="D17" s="52">
        <f>D16*2/3</f>
        <v>10</v>
      </c>
      <c r="E17" s="52">
        <f t="shared" ref="E17:M17" si="5">E16*2/3</f>
        <v>10</v>
      </c>
      <c r="F17" s="52">
        <f t="shared" si="5"/>
        <v>10</v>
      </c>
      <c r="G17" s="52">
        <f t="shared" si="5"/>
        <v>6.666666666666667</v>
      </c>
      <c r="H17" s="52">
        <f t="shared" si="5"/>
        <v>9.3333333333333339</v>
      </c>
      <c r="I17" s="52">
        <f t="shared" si="5"/>
        <v>8</v>
      </c>
      <c r="J17" s="52">
        <f t="shared" si="5"/>
        <v>6.666666666666667</v>
      </c>
      <c r="K17" s="52">
        <f t="shared" si="5"/>
        <v>9.3333333333333339</v>
      </c>
      <c r="L17" s="52">
        <f t="shared" si="5"/>
        <v>8</v>
      </c>
      <c r="M17" s="52">
        <f t="shared" si="5"/>
        <v>8</v>
      </c>
    </row>
    <row r="18" spans="1:13">
      <c r="A18" s="75"/>
      <c r="B18" s="78"/>
      <c r="C18" s="48" t="s">
        <v>51</v>
      </c>
      <c r="D18" s="49">
        <v>14</v>
      </c>
      <c r="E18" s="50">
        <v>15</v>
      </c>
      <c r="F18" s="50">
        <v>14</v>
      </c>
      <c r="G18" s="50">
        <v>14</v>
      </c>
      <c r="H18" s="49">
        <v>12</v>
      </c>
      <c r="I18" s="49">
        <v>13</v>
      </c>
      <c r="J18" s="49">
        <v>15</v>
      </c>
      <c r="K18" s="50">
        <v>13</v>
      </c>
      <c r="L18" s="49">
        <v>13</v>
      </c>
      <c r="M18" s="50">
        <v>12</v>
      </c>
    </row>
    <row r="19" spans="1:13" ht="16" thickBot="1">
      <c r="A19" s="75"/>
      <c r="B19" s="79"/>
      <c r="C19" s="51" t="s">
        <v>50</v>
      </c>
      <c r="D19" s="52">
        <f>D18*2/3</f>
        <v>9.3333333333333339</v>
      </c>
      <c r="E19" s="52">
        <f t="shared" ref="E19:M19" si="6">E18*2/3</f>
        <v>10</v>
      </c>
      <c r="F19" s="52">
        <f t="shared" si="6"/>
        <v>9.3333333333333339</v>
      </c>
      <c r="G19" s="52">
        <f t="shared" si="6"/>
        <v>9.3333333333333339</v>
      </c>
      <c r="H19" s="52">
        <f t="shared" si="6"/>
        <v>8</v>
      </c>
      <c r="I19" s="52">
        <f t="shared" si="6"/>
        <v>8.6666666666666661</v>
      </c>
      <c r="J19" s="52">
        <f t="shared" si="6"/>
        <v>10</v>
      </c>
      <c r="K19" s="52">
        <f t="shared" si="6"/>
        <v>8.6666666666666661</v>
      </c>
      <c r="L19" s="52">
        <f t="shared" si="6"/>
        <v>8.6666666666666661</v>
      </c>
      <c r="M19" s="52">
        <f t="shared" si="6"/>
        <v>8</v>
      </c>
    </row>
    <row r="20" spans="1:13" ht="16.5" customHeight="1">
      <c r="A20" s="75"/>
      <c r="B20" s="77" t="s">
        <v>52</v>
      </c>
      <c r="C20" s="48" t="s">
        <v>53</v>
      </c>
      <c r="D20" s="54" t="s">
        <v>78</v>
      </c>
      <c r="E20" s="54" t="s">
        <v>99</v>
      </c>
      <c r="F20" s="54" t="s">
        <v>72</v>
      </c>
      <c r="G20" s="54" t="s">
        <v>56</v>
      </c>
      <c r="H20" s="53" t="s">
        <v>74</v>
      </c>
      <c r="I20" s="53">
        <v>0.25</v>
      </c>
      <c r="J20" s="53" t="s">
        <v>54</v>
      </c>
      <c r="K20" s="54">
        <v>0.2857142857142857</v>
      </c>
      <c r="L20" s="53">
        <v>0.41666666666666669</v>
      </c>
      <c r="M20" s="54">
        <v>0.75</v>
      </c>
    </row>
    <row r="21" spans="1:13" ht="28.5" customHeight="1" thickBot="1">
      <c r="A21" s="75"/>
      <c r="B21" s="79"/>
      <c r="C21" s="51" t="s">
        <v>59</v>
      </c>
      <c r="D21" s="52">
        <v>30</v>
      </c>
      <c r="E21" s="52">
        <v>30</v>
      </c>
      <c r="F21" s="52">
        <v>30</v>
      </c>
      <c r="G21" s="52">
        <v>30</v>
      </c>
      <c r="H21" s="52">
        <v>30</v>
      </c>
      <c r="I21" s="52">
        <f t="shared" ref="I21" si="7">30*(1-I20)</f>
        <v>22.5</v>
      </c>
      <c r="J21" s="52">
        <v>30</v>
      </c>
      <c r="K21" s="52">
        <f t="shared" ref="K21:M21" si="8">30*(1-K20)</f>
        <v>21.428571428571431</v>
      </c>
      <c r="L21" s="52">
        <f t="shared" si="8"/>
        <v>17.499999999999996</v>
      </c>
      <c r="M21" s="52">
        <f t="shared" si="8"/>
        <v>7.5</v>
      </c>
    </row>
    <row r="22" spans="1:13" ht="16.5" customHeight="1">
      <c r="A22" s="75"/>
      <c r="B22" s="77" t="s">
        <v>60</v>
      </c>
      <c r="C22" s="48" t="s">
        <v>61</v>
      </c>
      <c r="D22" s="53" t="s">
        <v>78</v>
      </c>
      <c r="E22" s="54">
        <v>0.1</v>
      </c>
      <c r="F22" s="54" t="s">
        <v>80</v>
      </c>
      <c r="G22" s="54">
        <v>0.33333333333333331</v>
      </c>
      <c r="H22" s="53" t="s">
        <v>74</v>
      </c>
      <c r="I22" s="53">
        <v>6.25E-2</v>
      </c>
      <c r="J22" s="53">
        <v>0.16666666666666666</v>
      </c>
      <c r="K22" s="54">
        <v>0.55555555555555558</v>
      </c>
      <c r="L22" s="53" t="s">
        <v>66</v>
      </c>
      <c r="M22" s="54" t="s">
        <v>64</v>
      </c>
    </row>
    <row r="23" spans="1:13" ht="16" thickBot="1">
      <c r="A23" s="75"/>
      <c r="B23" s="78"/>
      <c r="C23" s="51" t="s">
        <v>62</v>
      </c>
      <c r="D23" s="52">
        <v>15</v>
      </c>
      <c r="E23" s="52">
        <v>15</v>
      </c>
      <c r="F23" s="52">
        <v>15</v>
      </c>
      <c r="G23" s="52">
        <v>15</v>
      </c>
      <c r="H23" s="52">
        <v>15</v>
      </c>
      <c r="I23" s="52">
        <f>15*(1-I22)</f>
        <v>14.0625</v>
      </c>
      <c r="J23" s="52">
        <f>15*(1-J22)</f>
        <v>12.5</v>
      </c>
      <c r="K23" s="52">
        <v>15</v>
      </c>
      <c r="L23" s="52">
        <v>15</v>
      </c>
      <c r="M23" s="52">
        <v>15</v>
      </c>
    </row>
    <row r="24" spans="1:13">
      <c r="A24" s="75"/>
      <c r="B24" s="78"/>
      <c r="C24" s="48" t="s">
        <v>63</v>
      </c>
      <c r="D24" s="53" t="s">
        <v>78</v>
      </c>
      <c r="E24" s="54" t="s">
        <v>99</v>
      </c>
      <c r="F24" s="54" t="s">
        <v>72</v>
      </c>
      <c r="G24" s="54" t="s">
        <v>56</v>
      </c>
      <c r="H24" s="53" t="s">
        <v>74</v>
      </c>
      <c r="I24" s="53" t="s">
        <v>80</v>
      </c>
      <c r="J24" s="53" t="s">
        <v>97</v>
      </c>
      <c r="K24" s="54" t="s">
        <v>78</v>
      </c>
      <c r="L24" s="53" t="s">
        <v>77</v>
      </c>
      <c r="M24" s="54" t="s">
        <v>64</v>
      </c>
    </row>
    <row r="25" spans="1:13" ht="16" thickBot="1">
      <c r="A25" s="75"/>
      <c r="B25" s="79"/>
      <c r="C25" s="51" t="s">
        <v>62</v>
      </c>
      <c r="D25" s="52">
        <v>15</v>
      </c>
      <c r="E25" s="52">
        <v>15</v>
      </c>
      <c r="F25" s="52">
        <v>15</v>
      </c>
      <c r="G25" s="52">
        <v>15</v>
      </c>
      <c r="H25" s="52">
        <v>15</v>
      </c>
      <c r="I25" s="52">
        <v>15</v>
      </c>
      <c r="J25" s="52">
        <v>15</v>
      </c>
      <c r="K25" s="52">
        <v>15</v>
      </c>
      <c r="L25" s="52">
        <v>15</v>
      </c>
      <c r="M25" s="52">
        <v>15</v>
      </c>
    </row>
    <row r="26" spans="1:13" ht="16" thickBot="1">
      <c r="A26" s="76"/>
      <c r="B26" s="55" t="s">
        <v>67</v>
      </c>
      <c r="C26" s="56" t="s">
        <v>68</v>
      </c>
      <c r="D26" s="57">
        <f>SUM(D17,D19,D21,D23,D25)</f>
        <v>79.333333333333343</v>
      </c>
      <c r="E26" s="57">
        <f t="shared" ref="E26:M26" si="9">SUM(E17,E19,E21,E23,E25)</f>
        <v>80</v>
      </c>
      <c r="F26" s="57">
        <f>SUM(F17,F19,F21,F23,F25)</f>
        <v>79.333333333333343</v>
      </c>
      <c r="G26" s="57">
        <f t="shared" si="9"/>
        <v>76</v>
      </c>
      <c r="H26" s="57">
        <f t="shared" si="9"/>
        <v>77.333333333333343</v>
      </c>
      <c r="I26" s="57">
        <f t="shared" si="9"/>
        <v>68.229166666666657</v>
      </c>
      <c r="J26" s="57">
        <f t="shared" si="9"/>
        <v>74.166666666666671</v>
      </c>
      <c r="K26" s="57">
        <f t="shared" si="9"/>
        <v>69.428571428571431</v>
      </c>
      <c r="L26" s="57">
        <f t="shared" si="9"/>
        <v>64.166666666666657</v>
      </c>
      <c r="M26" s="57">
        <f t="shared" si="9"/>
        <v>53.5</v>
      </c>
    </row>
    <row r="27" spans="1:13" ht="16.5" customHeight="1">
      <c r="A27" s="74" t="s">
        <v>143</v>
      </c>
      <c r="B27" s="77" t="s">
        <v>48</v>
      </c>
      <c r="C27" s="48" t="s">
        <v>49</v>
      </c>
      <c r="D27" s="49">
        <v>15</v>
      </c>
      <c r="E27" s="50">
        <v>15</v>
      </c>
      <c r="F27" s="50">
        <v>11</v>
      </c>
      <c r="G27" s="50">
        <v>15</v>
      </c>
      <c r="H27" s="49">
        <v>11</v>
      </c>
      <c r="I27" s="49">
        <v>15</v>
      </c>
      <c r="J27" s="49">
        <v>15</v>
      </c>
      <c r="K27" s="50">
        <v>9</v>
      </c>
      <c r="L27" s="49">
        <v>15</v>
      </c>
      <c r="M27" s="50">
        <v>11</v>
      </c>
    </row>
    <row r="28" spans="1:13" ht="16" thickBot="1">
      <c r="A28" s="75"/>
      <c r="B28" s="78"/>
      <c r="C28" s="51" t="s">
        <v>50</v>
      </c>
      <c r="D28" s="52">
        <f>D27*2/3</f>
        <v>10</v>
      </c>
      <c r="E28" s="52">
        <f t="shared" ref="E28:M28" si="10">E27*2/3</f>
        <v>10</v>
      </c>
      <c r="F28" s="52">
        <f t="shared" si="10"/>
        <v>7.333333333333333</v>
      </c>
      <c r="G28" s="52">
        <f t="shared" si="10"/>
        <v>10</v>
      </c>
      <c r="H28" s="52">
        <f t="shared" si="10"/>
        <v>7.333333333333333</v>
      </c>
      <c r="I28" s="52">
        <f t="shared" si="10"/>
        <v>10</v>
      </c>
      <c r="J28" s="52">
        <f t="shared" si="10"/>
        <v>10</v>
      </c>
      <c r="K28" s="52">
        <f t="shared" si="10"/>
        <v>6</v>
      </c>
      <c r="L28" s="52">
        <f t="shared" si="10"/>
        <v>10</v>
      </c>
      <c r="M28" s="52">
        <f t="shared" si="10"/>
        <v>7.333333333333333</v>
      </c>
    </row>
    <row r="29" spans="1:13">
      <c r="A29" s="75"/>
      <c r="B29" s="78"/>
      <c r="C29" s="48" t="s">
        <v>51</v>
      </c>
      <c r="D29" s="49">
        <v>14</v>
      </c>
      <c r="E29" s="50">
        <v>14</v>
      </c>
      <c r="F29" s="50">
        <v>13</v>
      </c>
      <c r="G29" s="50">
        <v>15</v>
      </c>
      <c r="H29" s="49">
        <v>14</v>
      </c>
      <c r="I29" s="49">
        <v>15</v>
      </c>
      <c r="J29" s="49">
        <v>15</v>
      </c>
      <c r="K29" s="50">
        <v>14</v>
      </c>
      <c r="L29" s="49">
        <v>14</v>
      </c>
      <c r="M29" s="50">
        <v>13</v>
      </c>
    </row>
    <row r="30" spans="1:13" ht="16" thickBot="1">
      <c r="A30" s="75"/>
      <c r="B30" s="79"/>
      <c r="C30" s="51" t="s">
        <v>50</v>
      </c>
      <c r="D30" s="52">
        <f>D29*2/3</f>
        <v>9.3333333333333339</v>
      </c>
      <c r="E30" s="52">
        <f t="shared" ref="E30:M30" si="11">E29*2/3</f>
        <v>9.3333333333333339</v>
      </c>
      <c r="F30" s="52">
        <f t="shared" si="11"/>
        <v>8.6666666666666661</v>
      </c>
      <c r="G30" s="52">
        <f t="shared" si="11"/>
        <v>10</v>
      </c>
      <c r="H30" s="52">
        <f t="shared" si="11"/>
        <v>9.3333333333333339</v>
      </c>
      <c r="I30" s="52">
        <f t="shared" si="11"/>
        <v>10</v>
      </c>
      <c r="J30" s="52">
        <f t="shared" si="11"/>
        <v>10</v>
      </c>
      <c r="K30" s="52">
        <f t="shared" si="11"/>
        <v>9.3333333333333339</v>
      </c>
      <c r="L30" s="52">
        <f t="shared" si="11"/>
        <v>9.3333333333333339</v>
      </c>
      <c r="M30" s="52">
        <f t="shared" si="11"/>
        <v>8.6666666666666661</v>
      </c>
    </row>
    <row r="31" spans="1:13" ht="16.5" customHeight="1">
      <c r="A31" s="75"/>
      <c r="B31" s="77" t="s">
        <v>52</v>
      </c>
      <c r="C31" s="48" t="s">
        <v>53</v>
      </c>
      <c r="D31" s="53" t="s">
        <v>97</v>
      </c>
      <c r="E31" s="54" t="s">
        <v>99</v>
      </c>
      <c r="F31" s="54" t="s">
        <v>72</v>
      </c>
      <c r="G31" s="54" t="s">
        <v>56</v>
      </c>
      <c r="H31" s="53" t="s">
        <v>64</v>
      </c>
      <c r="I31" s="53" t="s">
        <v>80</v>
      </c>
      <c r="J31" s="53" t="s">
        <v>54</v>
      </c>
      <c r="K31" s="54">
        <v>0.2857142857142857</v>
      </c>
      <c r="L31" s="53">
        <v>0.41666666666666669</v>
      </c>
      <c r="M31" s="54">
        <v>0.25</v>
      </c>
    </row>
    <row r="32" spans="1:13" ht="16" thickBot="1">
      <c r="A32" s="75"/>
      <c r="B32" s="79"/>
      <c r="C32" s="51" t="s">
        <v>59</v>
      </c>
      <c r="D32" s="52">
        <v>30</v>
      </c>
      <c r="E32" s="52">
        <v>30</v>
      </c>
      <c r="F32" s="52">
        <v>30</v>
      </c>
      <c r="G32" s="52">
        <v>30</v>
      </c>
      <c r="H32" s="52">
        <v>30</v>
      </c>
      <c r="I32" s="52">
        <v>30</v>
      </c>
      <c r="J32" s="52">
        <v>30</v>
      </c>
      <c r="K32" s="52">
        <f t="shared" ref="K32:M32" si="12">30*(1-K31)</f>
        <v>21.428571428571431</v>
      </c>
      <c r="L32" s="52">
        <f t="shared" si="12"/>
        <v>17.499999999999996</v>
      </c>
      <c r="M32" s="52">
        <f t="shared" si="12"/>
        <v>22.5</v>
      </c>
    </row>
    <row r="33" spans="1:13" ht="16.5" customHeight="1">
      <c r="A33" s="75"/>
      <c r="B33" s="77" t="s">
        <v>60</v>
      </c>
      <c r="C33" s="48" t="s">
        <v>61</v>
      </c>
      <c r="D33" s="53" t="s">
        <v>78</v>
      </c>
      <c r="E33" s="54">
        <v>0.1875</v>
      </c>
      <c r="F33" s="54">
        <v>0.11764705882352941</v>
      </c>
      <c r="G33" s="54">
        <v>0.33333333333333331</v>
      </c>
      <c r="H33" s="53" t="s">
        <v>71</v>
      </c>
      <c r="I33" s="53">
        <v>6.25E-2</v>
      </c>
      <c r="J33" s="53">
        <v>0.33333333333333331</v>
      </c>
      <c r="K33" s="54">
        <v>0.55555555555555558</v>
      </c>
      <c r="L33" s="53" t="s">
        <v>66</v>
      </c>
      <c r="M33" s="54">
        <v>0.25</v>
      </c>
    </row>
    <row r="34" spans="1:13" ht="16" thickBot="1">
      <c r="A34" s="75"/>
      <c r="B34" s="78"/>
      <c r="C34" s="51" t="s">
        <v>62</v>
      </c>
      <c r="D34" s="52">
        <v>15</v>
      </c>
      <c r="E34" s="52">
        <f>15*(1-E33)</f>
        <v>12.1875</v>
      </c>
      <c r="F34" s="52">
        <f>15*(1-F33)</f>
        <v>13.235294117647058</v>
      </c>
      <c r="G34" s="52">
        <f>15*(1-G33)</f>
        <v>10.000000000000002</v>
      </c>
      <c r="H34" s="52">
        <v>15</v>
      </c>
      <c r="I34" s="52">
        <v>15</v>
      </c>
      <c r="J34" s="52">
        <f>15*(1-J33)</f>
        <v>10.000000000000002</v>
      </c>
      <c r="K34" s="52">
        <f>15*(1-K33)</f>
        <v>6.6666666666666661</v>
      </c>
      <c r="L34" s="52">
        <v>15</v>
      </c>
      <c r="M34" s="52">
        <f>15*(1-M33)</f>
        <v>11.25</v>
      </c>
    </row>
    <row r="35" spans="1:13">
      <c r="A35" s="75"/>
      <c r="B35" s="78"/>
      <c r="C35" s="48" t="s">
        <v>63</v>
      </c>
      <c r="D35" s="54" t="s">
        <v>97</v>
      </c>
      <c r="E35" s="54" t="s">
        <v>72</v>
      </c>
      <c r="F35" s="54" t="s">
        <v>99</v>
      </c>
      <c r="G35" s="54" t="s">
        <v>56</v>
      </c>
      <c r="H35" s="54" t="s">
        <v>64</v>
      </c>
      <c r="I35" s="53" t="s">
        <v>73</v>
      </c>
      <c r="J35" s="54" t="s">
        <v>54</v>
      </c>
      <c r="K35" s="54" t="s">
        <v>97</v>
      </c>
      <c r="L35" s="54" t="s">
        <v>66</v>
      </c>
      <c r="M35" s="54">
        <v>0.33333333333333331</v>
      </c>
    </row>
    <row r="36" spans="1:13" ht="16" thickBot="1">
      <c r="A36" s="75"/>
      <c r="B36" s="79"/>
      <c r="C36" s="51" t="s">
        <v>62</v>
      </c>
      <c r="D36" s="52">
        <v>15</v>
      </c>
      <c r="E36" s="52">
        <v>15</v>
      </c>
      <c r="F36" s="52">
        <v>15</v>
      </c>
      <c r="G36" s="52">
        <v>15</v>
      </c>
      <c r="H36" s="52">
        <v>15</v>
      </c>
      <c r="I36" s="52">
        <v>15</v>
      </c>
      <c r="J36" s="52">
        <v>15</v>
      </c>
      <c r="K36" s="52">
        <v>15</v>
      </c>
      <c r="L36" s="52">
        <v>15</v>
      </c>
      <c r="M36" s="52">
        <v>15</v>
      </c>
    </row>
    <row r="37" spans="1:13" ht="16" thickBot="1">
      <c r="A37" s="76"/>
      <c r="B37" s="55" t="s">
        <v>67</v>
      </c>
      <c r="C37" s="56" t="s">
        <v>68</v>
      </c>
      <c r="D37" s="57">
        <f>SUM(D28,D30,D32,D34,D36)</f>
        <v>79.333333333333343</v>
      </c>
      <c r="E37" s="57">
        <f t="shared" ref="E37:M37" si="13">SUM(E28,E30,E32,E34,E36)</f>
        <v>76.520833333333343</v>
      </c>
      <c r="F37" s="57">
        <f t="shared" si="13"/>
        <v>74.235294117647058</v>
      </c>
      <c r="G37" s="57">
        <f t="shared" si="13"/>
        <v>75</v>
      </c>
      <c r="H37" s="57">
        <f t="shared" si="13"/>
        <v>76.666666666666671</v>
      </c>
      <c r="I37" s="57">
        <f t="shared" si="13"/>
        <v>80</v>
      </c>
      <c r="J37" s="57">
        <f t="shared" si="13"/>
        <v>75</v>
      </c>
      <c r="K37" s="57">
        <f t="shared" si="13"/>
        <v>58.428571428571431</v>
      </c>
      <c r="L37" s="57">
        <f t="shared" si="13"/>
        <v>66.833333333333329</v>
      </c>
      <c r="M37" s="57">
        <f t="shared" si="13"/>
        <v>64.75</v>
      </c>
    </row>
    <row r="38" spans="1:13" ht="15.75" customHeight="1">
      <c r="A38" s="74" t="s">
        <v>144</v>
      </c>
      <c r="B38" s="77" t="s">
        <v>48</v>
      </c>
      <c r="C38" s="48" t="s">
        <v>49</v>
      </c>
      <c r="D38" s="49">
        <v>11</v>
      </c>
      <c r="E38" s="50">
        <v>15</v>
      </c>
      <c r="F38" s="50">
        <v>12</v>
      </c>
      <c r="G38" s="50">
        <v>10</v>
      </c>
      <c r="H38" s="49">
        <v>10</v>
      </c>
      <c r="I38" s="49">
        <v>12</v>
      </c>
      <c r="J38" s="49">
        <v>10</v>
      </c>
      <c r="K38" s="50">
        <v>12</v>
      </c>
      <c r="L38" s="49">
        <v>10</v>
      </c>
      <c r="M38" s="50">
        <v>6</v>
      </c>
    </row>
    <row r="39" spans="1:13" ht="16" thickBot="1">
      <c r="A39" s="75"/>
      <c r="B39" s="78"/>
      <c r="C39" s="51" t="s">
        <v>50</v>
      </c>
      <c r="D39" s="52">
        <f>D38*2/3</f>
        <v>7.333333333333333</v>
      </c>
      <c r="E39" s="52">
        <f t="shared" ref="E39:M39" si="14">E38*2/3</f>
        <v>10</v>
      </c>
      <c r="F39" s="52">
        <f t="shared" si="14"/>
        <v>8</v>
      </c>
      <c r="G39" s="52">
        <f t="shared" si="14"/>
        <v>6.666666666666667</v>
      </c>
      <c r="H39" s="52">
        <f t="shared" si="14"/>
        <v>6.666666666666667</v>
      </c>
      <c r="I39" s="52">
        <f t="shared" si="14"/>
        <v>8</v>
      </c>
      <c r="J39" s="52">
        <f t="shared" si="14"/>
        <v>6.666666666666667</v>
      </c>
      <c r="K39" s="52">
        <f t="shared" si="14"/>
        <v>8</v>
      </c>
      <c r="L39" s="52">
        <f t="shared" si="14"/>
        <v>6.666666666666667</v>
      </c>
      <c r="M39" s="52">
        <f t="shared" si="14"/>
        <v>4</v>
      </c>
    </row>
    <row r="40" spans="1:13">
      <c r="A40" s="75"/>
      <c r="B40" s="78"/>
      <c r="C40" s="48" t="s">
        <v>51</v>
      </c>
      <c r="D40" s="49">
        <v>13</v>
      </c>
      <c r="E40" s="50">
        <v>14</v>
      </c>
      <c r="F40" s="50">
        <v>13</v>
      </c>
      <c r="G40" s="50">
        <v>14</v>
      </c>
      <c r="H40" s="49">
        <v>13</v>
      </c>
      <c r="I40" s="49">
        <v>15</v>
      </c>
      <c r="J40" s="49">
        <v>15</v>
      </c>
      <c r="K40" s="50">
        <v>11</v>
      </c>
      <c r="L40" s="49">
        <v>14</v>
      </c>
      <c r="M40" s="50">
        <v>13</v>
      </c>
    </row>
    <row r="41" spans="1:13" ht="16" thickBot="1">
      <c r="A41" s="75"/>
      <c r="B41" s="79"/>
      <c r="C41" s="51" t="s">
        <v>50</v>
      </c>
      <c r="D41" s="52">
        <f>D40*2/3</f>
        <v>8.6666666666666661</v>
      </c>
      <c r="E41" s="52">
        <f t="shared" ref="E41:M41" si="15">E40*2/3</f>
        <v>9.3333333333333339</v>
      </c>
      <c r="F41" s="52">
        <f t="shared" si="15"/>
        <v>8.6666666666666661</v>
      </c>
      <c r="G41" s="52">
        <f t="shared" si="15"/>
        <v>9.3333333333333339</v>
      </c>
      <c r="H41" s="52">
        <f t="shared" si="15"/>
        <v>8.6666666666666661</v>
      </c>
      <c r="I41" s="52">
        <f t="shared" si="15"/>
        <v>10</v>
      </c>
      <c r="J41" s="52">
        <f t="shared" si="15"/>
        <v>10</v>
      </c>
      <c r="K41" s="52">
        <f t="shared" si="15"/>
        <v>7.333333333333333</v>
      </c>
      <c r="L41" s="52">
        <f t="shared" si="15"/>
        <v>9.3333333333333339</v>
      </c>
      <c r="M41" s="52">
        <f t="shared" si="15"/>
        <v>8.6666666666666661</v>
      </c>
    </row>
    <row r="42" spans="1:13" ht="16.5" customHeight="1">
      <c r="A42" s="75"/>
      <c r="B42" s="77" t="s">
        <v>52</v>
      </c>
      <c r="C42" s="48" t="s">
        <v>53</v>
      </c>
      <c r="D42" s="53" t="s">
        <v>78</v>
      </c>
      <c r="E42" s="54" t="s">
        <v>99</v>
      </c>
      <c r="F42" s="54" t="s">
        <v>72</v>
      </c>
      <c r="G42" s="54" t="s">
        <v>54</v>
      </c>
      <c r="H42" s="53" t="s">
        <v>74</v>
      </c>
      <c r="I42" s="53">
        <v>0.21428571428571427</v>
      </c>
      <c r="J42" s="53" t="s">
        <v>97</v>
      </c>
      <c r="K42" s="54">
        <v>0.22222222222222221</v>
      </c>
      <c r="L42" s="53">
        <v>0.61538461538461542</v>
      </c>
      <c r="M42" s="54">
        <v>0.5</v>
      </c>
    </row>
    <row r="43" spans="1:13" ht="16" thickBot="1">
      <c r="A43" s="75"/>
      <c r="B43" s="79"/>
      <c r="C43" s="51" t="s">
        <v>59</v>
      </c>
      <c r="D43" s="52">
        <v>30</v>
      </c>
      <c r="E43" s="52">
        <v>30</v>
      </c>
      <c r="F43" s="52">
        <v>30</v>
      </c>
      <c r="G43" s="52">
        <v>30</v>
      </c>
      <c r="H43" s="52">
        <v>30</v>
      </c>
      <c r="I43" s="52">
        <f t="shared" ref="I43:M43" si="16">30*(1-I42)</f>
        <v>23.571428571428569</v>
      </c>
      <c r="J43" s="52">
        <v>30</v>
      </c>
      <c r="K43" s="52">
        <f t="shared" si="16"/>
        <v>23.333333333333332</v>
      </c>
      <c r="L43" s="52">
        <f t="shared" si="16"/>
        <v>11.538461538461537</v>
      </c>
      <c r="M43" s="52">
        <f t="shared" si="16"/>
        <v>15</v>
      </c>
    </row>
    <row r="44" spans="1:13" ht="16.5" customHeight="1">
      <c r="A44" s="75"/>
      <c r="B44" s="77" t="s">
        <v>60</v>
      </c>
      <c r="C44" s="48" t="s">
        <v>61</v>
      </c>
      <c r="D44" s="53" t="s">
        <v>97</v>
      </c>
      <c r="E44" s="54" t="s">
        <v>55</v>
      </c>
      <c r="F44" s="54">
        <v>0.11764705882352941</v>
      </c>
      <c r="G44" s="54" t="s">
        <v>56</v>
      </c>
      <c r="H44" s="53" t="s">
        <v>71</v>
      </c>
      <c r="I44" s="53">
        <v>6.25E-2</v>
      </c>
      <c r="J44" s="53" t="s">
        <v>97</v>
      </c>
      <c r="K44" s="54" t="s">
        <v>66</v>
      </c>
      <c r="L44" s="53">
        <v>0.33333333333333331</v>
      </c>
      <c r="M44" s="54">
        <v>0.25</v>
      </c>
    </row>
    <row r="45" spans="1:13" ht="16" thickBot="1">
      <c r="A45" s="75"/>
      <c r="B45" s="78"/>
      <c r="C45" s="51" t="s">
        <v>62</v>
      </c>
      <c r="D45" s="52">
        <v>15</v>
      </c>
      <c r="E45" s="52">
        <v>15</v>
      </c>
      <c r="F45" s="52">
        <v>15</v>
      </c>
      <c r="G45" s="52">
        <v>15</v>
      </c>
      <c r="H45" s="52">
        <v>15</v>
      </c>
      <c r="I45" s="52">
        <v>15</v>
      </c>
      <c r="J45" s="52">
        <v>15</v>
      </c>
      <c r="K45" s="52">
        <v>15</v>
      </c>
      <c r="L45" s="52">
        <f>15*(1-L44)</f>
        <v>10.000000000000002</v>
      </c>
      <c r="M45" s="52">
        <v>15</v>
      </c>
    </row>
    <row r="46" spans="1:13">
      <c r="A46" s="75"/>
      <c r="B46" s="78"/>
      <c r="C46" s="48" t="s">
        <v>63</v>
      </c>
      <c r="D46" s="53" t="s">
        <v>97</v>
      </c>
      <c r="E46" s="54" t="s">
        <v>72</v>
      </c>
      <c r="F46" s="54" t="s">
        <v>99</v>
      </c>
      <c r="G46" s="54" t="s">
        <v>56</v>
      </c>
      <c r="H46" s="53" t="s">
        <v>74</v>
      </c>
      <c r="I46" s="54" t="s">
        <v>73</v>
      </c>
      <c r="J46" s="54" t="s">
        <v>97</v>
      </c>
      <c r="K46" s="54" t="s">
        <v>66</v>
      </c>
      <c r="L46" s="53" t="s">
        <v>79</v>
      </c>
      <c r="M46" s="54" t="s">
        <v>64</v>
      </c>
    </row>
    <row r="47" spans="1:13" ht="16" thickBot="1">
      <c r="A47" s="75"/>
      <c r="B47" s="79"/>
      <c r="C47" s="51" t="s">
        <v>62</v>
      </c>
      <c r="D47" s="52">
        <v>15</v>
      </c>
      <c r="E47" s="52">
        <v>15</v>
      </c>
      <c r="F47" s="52">
        <v>15</v>
      </c>
      <c r="G47" s="52">
        <v>15</v>
      </c>
      <c r="H47" s="52">
        <v>15</v>
      </c>
      <c r="I47" s="52">
        <v>15</v>
      </c>
      <c r="J47" s="52">
        <v>15</v>
      </c>
      <c r="K47" s="52">
        <v>15</v>
      </c>
      <c r="L47" s="52">
        <v>15</v>
      </c>
      <c r="M47" s="52">
        <v>15</v>
      </c>
    </row>
    <row r="48" spans="1:13" ht="16" thickBot="1">
      <c r="A48" s="76"/>
      <c r="B48" s="55" t="s">
        <v>67</v>
      </c>
      <c r="C48" s="56" t="s">
        <v>68</v>
      </c>
      <c r="D48" s="57">
        <f>SUM(D39,D41,D43,D45,D47)</f>
        <v>76</v>
      </c>
      <c r="E48" s="57">
        <f t="shared" ref="E48:M48" si="17">SUM(E39,E41,E43,E45,E47)</f>
        <v>79.333333333333343</v>
      </c>
      <c r="F48" s="57">
        <f t="shared" si="17"/>
        <v>76.666666666666657</v>
      </c>
      <c r="G48" s="57">
        <f t="shared" si="17"/>
        <v>76</v>
      </c>
      <c r="H48" s="57">
        <f t="shared" si="17"/>
        <v>75.333333333333329</v>
      </c>
      <c r="I48" s="57">
        <f t="shared" si="17"/>
        <v>71.571428571428569</v>
      </c>
      <c r="J48" s="57">
        <f t="shared" si="17"/>
        <v>76.666666666666671</v>
      </c>
      <c r="K48" s="57">
        <f t="shared" si="17"/>
        <v>68.666666666666657</v>
      </c>
      <c r="L48" s="57">
        <f t="shared" si="17"/>
        <v>52.53846153846154</v>
      </c>
      <c r="M48" s="57">
        <f t="shared" si="17"/>
        <v>57.666666666666664</v>
      </c>
    </row>
    <row r="49" spans="1:13" ht="21.75" customHeight="1">
      <c r="A49" s="74" t="s">
        <v>145</v>
      </c>
      <c r="B49" s="77" t="s">
        <v>48</v>
      </c>
      <c r="C49" s="48" t="s">
        <v>49</v>
      </c>
      <c r="D49" s="49">
        <v>15</v>
      </c>
      <c r="E49" s="50">
        <v>15</v>
      </c>
      <c r="F49" s="50">
        <v>15</v>
      </c>
      <c r="G49" s="50">
        <v>10</v>
      </c>
      <c r="H49" s="49">
        <v>10</v>
      </c>
      <c r="I49" s="49">
        <v>15</v>
      </c>
      <c r="J49" s="49">
        <v>10</v>
      </c>
      <c r="K49" s="50">
        <v>10</v>
      </c>
      <c r="L49" s="49">
        <v>15</v>
      </c>
      <c r="M49" s="50">
        <v>10</v>
      </c>
    </row>
    <row r="50" spans="1:13" ht="16" thickBot="1">
      <c r="A50" s="75"/>
      <c r="B50" s="78"/>
      <c r="C50" s="51" t="s">
        <v>50</v>
      </c>
      <c r="D50" s="52">
        <f>D49*2/3</f>
        <v>10</v>
      </c>
      <c r="E50" s="52">
        <f t="shared" ref="E50:M50" si="18">E49*2/3</f>
        <v>10</v>
      </c>
      <c r="F50" s="52">
        <f t="shared" si="18"/>
        <v>10</v>
      </c>
      <c r="G50" s="52">
        <f t="shared" si="18"/>
        <v>6.666666666666667</v>
      </c>
      <c r="H50" s="52">
        <f t="shared" si="18"/>
        <v>6.666666666666667</v>
      </c>
      <c r="I50" s="52">
        <f t="shared" si="18"/>
        <v>10</v>
      </c>
      <c r="J50" s="52">
        <f t="shared" si="18"/>
        <v>6.666666666666667</v>
      </c>
      <c r="K50" s="52">
        <f t="shared" si="18"/>
        <v>6.666666666666667</v>
      </c>
      <c r="L50" s="52">
        <f t="shared" si="18"/>
        <v>10</v>
      </c>
      <c r="M50" s="52">
        <f t="shared" si="18"/>
        <v>6.666666666666667</v>
      </c>
    </row>
    <row r="51" spans="1:13">
      <c r="A51" s="75"/>
      <c r="B51" s="78"/>
      <c r="C51" s="48" t="s">
        <v>51</v>
      </c>
      <c r="D51" s="49">
        <v>14</v>
      </c>
      <c r="E51" s="50">
        <v>15</v>
      </c>
      <c r="F51" s="50">
        <v>14</v>
      </c>
      <c r="G51" s="50">
        <v>15</v>
      </c>
      <c r="H51" s="49">
        <v>12</v>
      </c>
      <c r="I51" s="49">
        <v>14</v>
      </c>
      <c r="J51" s="49">
        <v>14</v>
      </c>
      <c r="K51" s="50">
        <v>15</v>
      </c>
      <c r="L51" s="49">
        <v>13</v>
      </c>
      <c r="M51" s="50">
        <v>12</v>
      </c>
    </row>
    <row r="52" spans="1:13" ht="16" thickBot="1">
      <c r="A52" s="75"/>
      <c r="B52" s="79"/>
      <c r="C52" s="51" t="s">
        <v>50</v>
      </c>
      <c r="D52" s="52">
        <f>D51*2/3</f>
        <v>9.3333333333333339</v>
      </c>
      <c r="E52" s="52">
        <f t="shared" ref="E52:M52" si="19">E51*2/3</f>
        <v>10</v>
      </c>
      <c r="F52" s="52">
        <f t="shared" si="19"/>
        <v>9.3333333333333339</v>
      </c>
      <c r="G52" s="52">
        <f t="shared" si="19"/>
        <v>10</v>
      </c>
      <c r="H52" s="52">
        <f t="shared" si="19"/>
        <v>8</v>
      </c>
      <c r="I52" s="52">
        <f t="shared" si="19"/>
        <v>9.3333333333333339</v>
      </c>
      <c r="J52" s="52">
        <f t="shared" si="19"/>
        <v>9.3333333333333339</v>
      </c>
      <c r="K52" s="52">
        <f t="shared" si="19"/>
        <v>10</v>
      </c>
      <c r="L52" s="52">
        <f t="shared" si="19"/>
        <v>8.6666666666666661</v>
      </c>
      <c r="M52" s="52">
        <f t="shared" si="19"/>
        <v>8</v>
      </c>
    </row>
    <row r="53" spans="1:13">
      <c r="A53" s="75"/>
      <c r="B53" s="77" t="s">
        <v>52</v>
      </c>
      <c r="C53" s="48" t="s">
        <v>53</v>
      </c>
      <c r="D53" s="53" t="s">
        <v>97</v>
      </c>
      <c r="E53" s="54" t="s">
        <v>70</v>
      </c>
      <c r="F53" s="54">
        <v>0.29411764705882354</v>
      </c>
      <c r="G53" s="54" t="s">
        <v>54</v>
      </c>
      <c r="H53" s="53" t="s">
        <v>74</v>
      </c>
      <c r="I53" s="53">
        <v>0.36363636363636365</v>
      </c>
      <c r="J53" s="53" t="s">
        <v>58</v>
      </c>
      <c r="K53" s="54">
        <v>0.22222222222222221</v>
      </c>
      <c r="L53" s="53">
        <v>0.61538461538461542</v>
      </c>
      <c r="M53" s="54" t="s">
        <v>74</v>
      </c>
    </row>
    <row r="54" spans="1:13" ht="16" thickBot="1">
      <c r="A54" s="75"/>
      <c r="B54" s="79"/>
      <c r="C54" s="51" t="s">
        <v>59</v>
      </c>
      <c r="D54" s="52">
        <v>30</v>
      </c>
      <c r="E54" s="52">
        <v>30</v>
      </c>
      <c r="F54" s="52">
        <f t="shared" ref="F54" si="20">30*(1-F53)</f>
        <v>21.176470588235293</v>
      </c>
      <c r="G54" s="52">
        <v>30</v>
      </c>
      <c r="H54" s="52">
        <v>30</v>
      </c>
      <c r="I54" s="52">
        <f t="shared" ref="I54:L54" si="21">30*(1-I53)</f>
        <v>19.09090909090909</v>
      </c>
      <c r="J54" s="52">
        <v>30</v>
      </c>
      <c r="K54" s="52">
        <f t="shared" si="21"/>
        <v>23.333333333333332</v>
      </c>
      <c r="L54" s="52">
        <f t="shared" si="21"/>
        <v>11.538461538461537</v>
      </c>
      <c r="M54" s="52">
        <v>30</v>
      </c>
    </row>
    <row r="55" spans="1:13">
      <c r="A55" s="75"/>
      <c r="B55" s="77" t="s">
        <v>60</v>
      </c>
      <c r="C55" s="48" t="s">
        <v>61</v>
      </c>
      <c r="D55" s="54">
        <v>0.25</v>
      </c>
      <c r="E55" s="54">
        <v>0.14285714285714285</v>
      </c>
      <c r="F55" s="54" t="s">
        <v>80</v>
      </c>
      <c r="G55" s="54" t="s">
        <v>54</v>
      </c>
      <c r="H55" s="54" t="s">
        <v>74</v>
      </c>
      <c r="I55" s="53" t="s">
        <v>58</v>
      </c>
      <c r="J55" s="54" t="s">
        <v>97</v>
      </c>
      <c r="K55" s="54" t="s">
        <v>66</v>
      </c>
      <c r="L55" s="54">
        <v>0.125</v>
      </c>
      <c r="M55" s="54" t="s">
        <v>64</v>
      </c>
    </row>
    <row r="56" spans="1:13" ht="16" thickBot="1">
      <c r="A56" s="75"/>
      <c r="B56" s="78"/>
      <c r="C56" s="51" t="s">
        <v>62</v>
      </c>
      <c r="D56" s="52">
        <f>15*(1-D55)</f>
        <v>11.25</v>
      </c>
      <c r="E56" s="52">
        <f>15*(1-E55)</f>
        <v>12.857142857142858</v>
      </c>
      <c r="F56" s="52">
        <v>15</v>
      </c>
      <c r="G56" s="52">
        <v>15</v>
      </c>
      <c r="H56" s="52">
        <v>15</v>
      </c>
      <c r="I56" s="52">
        <v>15</v>
      </c>
      <c r="J56" s="52">
        <v>15</v>
      </c>
      <c r="K56" s="52">
        <v>15</v>
      </c>
      <c r="L56" s="52">
        <f>15*(1-L55)</f>
        <v>13.125</v>
      </c>
      <c r="M56" s="52">
        <v>15</v>
      </c>
    </row>
    <row r="57" spans="1:13">
      <c r="A57" s="75"/>
      <c r="B57" s="78"/>
      <c r="C57" s="48" t="s">
        <v>63</v>
      </c>
      <c r="D57" s="53" t="s">
        <v>66</v>
      </c>
      <c r="E57" s="54" t="s">
        <v>70</v>
      </c>
      <c r="F57" s="54" t="s">
        <v>73</v>
      </c>
      <c r="G57" s="54" t="s">
        <v>54</v>
      </c>
      <c r="H57" s="53" t="s">
        <v>74</v>
      </c>
      <c r="I57" s="53" t="s">
        <v>79</v>
      </c>
      <c r="J57" s="53" t="s">
        <v>58</v>
      </c>
      <c r="K57" s="54" t="s">
        <v>66</v>
      </c>
      <c r="L57" s="53" t="s">
        <v>66</v>
      </c>
      <c r="M57" s="54" t="s">
        <v>74</v>
      </c>
    </row>
    <row r="58" spans="1:13" ht="16" thickBot="1">
      <c r="A58" s="75"/>
      <c r="B58" s="79"/>
      <c r="C58" s="51" t="s">
        <v>62</v>
      </c>
      <c r="D58" s="52">
        <v>15</v>
      </c>
      <c r="E58" s="52">
        <v>15</v>
      </c>
      <c r="F58" s="52">
        <v>15</v>
      </c>
      <c r="G58" s="52">
        <v>15</v>
      </c>
      <c r="H58" s="52">
        <v>15</v>
      </c>
      <c r="I58" s="52">
        <v>15</v>
      </c>
      <c r="J58" s="52">
        <v>15</v>
      </c>
      <c r="K58" s="52">
        <v>15</v>
      </c>
      <c r="L58" s="52">
        <v>15</v>
      </c>
      <c r="M58" s="52">
        <v>15</v>
      </c>
    </row>
    <row r="59" spans="1:13" ht="16" thickBot="1">
      <c r="A59" s="76"/>
      <c r="B59" s="55" t="s">
        <v>67</v>
      </c>
      <c r="C59" s="56" t="s">
        <v>68</v>
      </c>
      <c r="D59" s="57">
        <f>SUM(D50,D52,D54,D56,D58)</f>
        <v>75.583333333333343</v>
      </c>
      <c r="E59" s="57">
        <f t="shared" ref="E59:M59" si="22">SUM(E50,E52,E54,E56,E58)</f>
        <v>77.857142857142861</v>
      </c>
      <c r="F59" s="57">
        <f t="shared" si="22"/>
        <v>70.509803921568633</v>
      </c>
      <c r="G59" s="57">
        <f t="shared" si="22"/>
        <v>76.666666666666671</v>
      </c>
      <c r="H59" s="57">
        <f t="shared" si="22"/>
        <v>74.666666666666671</v>
      </c>
      <c r="I59" s="57">
        <f t="shared" si="22"/>
        <v>68.424242424242422</v>
      </c>
      <c r="J59" s="57">
        <f t="shared" si="22"/>
        <v>76</v>
      </c>
      <c r="K59" s="57">
        <f t="shared" si="22"/>
        <v>70</v>
      </c>
      <c r="L59" s="57">
        <f t="shared" si="22"/>
        <v>58.330128205128204</v>
      </c>
      <c r="M59" s="57">
        <f t="shared" si="22"/>
        <v>74.666666666666671</v>
      </c>
    </row>
    <row r="60" spans="1:13" ht="16" thickBot="1">
      <c r="A60" s="74" t="s">
        <v>34</v>
      </c>
      <c r="B60" s="59" t="s">
        <v>35</v>
      </c>
      <c r="C60" s="60" t="s">
        <v>76</v>
      </c>
      <c r="D60" s="61">
        <f>SUM(D59,D15,D26,D37,D48)</f>
        <v>389.58333333333337</v>
      </c>
      <c r="E60" s="61">
        <f t="shared" ref="E60:M60" si="23">SUM(E59,E15,E26,E37,E48)</f>
        <v>393.71130952380952</v>
      </c>
      <c r="F60" s="61">
        <f t="shared" si="23"/>
        <v>377.41176470588232</v>
      </c>
      <c r="G60" s="61">
        <f t="shared" si="23"/>
        <v>379</v>
      </c>
      <c r="H60" s="61">
        <f t="shared" si="23"/>
        <v>382</v>
      </c>
      <c r="I60" s="61">
        <f t="shared" si="23"/>
        <v>362.26405334861215</v>
      </c>
      <c r="J60" s="61">
        <f t="shared" si="23"/>
        <v>376.50000000000006</v>
      </c>
      <c r="K60" s="61">
        <f t="shared" si="23"/>
        <v>334.61904761904759</v>
      </c>
      <c r="L60" s="61">
        <f t="shared" si="23"/>
        <v>306.70192307692304</v>
      </c>
      <c r="M60" s="61">
        <f t="shared" si="23"/>
        <v>325.25000000000006</v>
      </c>
    </row>
    <row r="61" spans="1:13" ht="18" thickBot="1">
      <c r="A61" s="76"/>
      <c r="B61" s="59" t="s">
        <v>37</v>
      </c>
      <c r="C61" s="62" t="s">
        <v>37</v>
      </c>
      <c r="D61" s="63">
        <v>2</v>
      </c>
      <c r="E61" s="64">
        <v>1</v>
      </c>
      <c r="F61" s="64">
        <v>5</v>
      </c>
      <c r="G61" s="64">
        <v>4</v>
      </c>
      <c r="H61" s="63">
        <v>3</v>
      </c>
      <c r="I61" s="63">
        <v>7</v>
      </c>
      <c r="J61" s="63">
        <v>6</v>
      </c>
      <c r="K61" s="64">
        <v>8</v>
      </c>
      <c r="L61" s="63">
        <v>10</v>
      </c>
      <c r="M61" s="64">
        <v>9</v>
      </c>
    </row>
  </sheetData>
  <mergeCells count="35">
    <mergeCell ref="A60:A61"/>
    <mergeCell ref="A1:M1"/>
    <mergeCell ref="A2:M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5:A15"/>
    <mergeCell ref="B5:B8"/>
    <mergeCell ref="B9:B10"/>
    <mergeCell ref="B11:B14"/>
    <mergeCell ref="A16:A26"/>
    <mergeCell ref="B16:B19"/>
    <mergeCell ref="B20:B21"/>
    <mergeCell ref="B22:B25"/>
    <mergeCell ref="A27:A37"/>
    <mergeCell ref="B27:B30"/>
    <mergeCell ref="B31:B32"/>
    <mergeCell ref="B33:B36"/>
    <mergeCell ref="A38:A48"/>
    <mergeCell ref="B38:B41"/>
    <mergeCell ref="B42:B43"/>
    <mergeCell ref="B44:B47"/>
    <mergeCell ref="A49:A59"/>
    <mergeCell ref="B49:B52"/>
    <mergeCell ref="B53:B54"/>
    <mergeCell ref="B55:B58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11201第3次統計</vt:lpstr>
      <vt:lpstr>19</vt:lpstr>
      <vt:lpstr>18</vt:lpstr>
      <vt:lpstr>17</vt:lpstr>
      <vt:lpstr>16</vt:lpstr>
      <vt:lpstr>15</vt:lpstr>
      <vt:lpstr>13</vt:lpstr>
      <vt:lpstr>12</vt:lpstr>
      <vt:lpstr>11</vt:lpstr>
      <vt:lpstr>10</vt:lpstr>
      <vt:lpstr>9</vt:lpstr>
      <vt:lpstr>6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FSVS</dc:creator>
  <cp:lastModifiedBy>智堯 許</cp:lastModifiedBy>
  <cp:lastPrinted>2024-02-19T08:35:11Z</cp:lastPrinted>
  <dcterms:created xsi:type="dcterms:W3CDTF">2022-09-28T06:51:08Z</dcterms:created>
  <dcterms:modified xsi:type="dcterms:W3CDTF">2024-06-28T09:25:47Z</dcterms:modified>
</cp:coreProperties>
</file>