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D:\d\進修部學務組\111學年度\掃地健檢防疫評分\"/>
    </mc:Choice>
  </mc:AlternateContent>
  <xr:revisionPtr revIDLastSave="0" documentId="13_ncr:1_{F71F9412-D13E-431C-BFC4-89B55E9CA1E8}" xr6:coauthVersionLast="36" xr6:coauthVersionMax="36" xr10:uidLastSave="{00000000-0000-0000-0000-000000000000}"/>
  <bookViews>
    <workbookView xWindow="0" yWindow="0" windowWidth="23040" windowHeight="9135" tabRatio="736" activeTab="2" xr2:uid="{00000000-000D-0000-FFFF-FFFF00000000}"/>
  </bookViews>
  <sheets>
    <sheet name="2-6週名次" sheetId="17" r:id="rId1"/>
    <sheet name="9-13週名次 " sheetId="18" r:id="rId2"/>
    <sheet name="15-18週名次 " sheetId="19" r:id="rId3"/>
    <sheet name="第2週" sheetId="8" r:id="rId4"/>
    <sheet name="第3週" sheetId="9" r:id="rId5"/>
    <sheet name="第4週" sheetId="10" r:id="rId6"/>
    <sheet name="第5週" sheetId="11" r:id="rId7"/>
    <sheet name="第6週" sheetId="1" r:id="rId8"/>
    <sheet name="第9週" sheetId="12" r:id="rId9"/>
    <sheet name="第10週" sheetId="13" r:id="rId10"/>
    <sheet name="第11週" sheetId="14" r:id="rId11"/>
    <sheet name="第12週" sheetId="15" r:id="rId12"/>
    <sheet name="第13週" sheetId="16" r:id="rId13"/>
    <sheet name="第15週" sheetId="21" r:id="rId14"/>
    <sheet name="第16週" sheetId="22" r:id="rId15"/>
    <sheet name="第17週" sheetId="23" r:id="rId16"/>
    <sheet name="第18週" sheetId="24" r:id="rId17"/>
  </sheets>
  <definedNames>
    <definedName name="OLE_LINK83" localSheetId="7">第6週!#REF!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9" l="1"/>
  <c r="C16" i="18"/>
  <c r="D16" i="18"/>
  <c r="E16" i="18"/>
  <c r="F16" i="18"/>
  <c r="G16" i="18"/>
  <c r="H16" i="18"/>
  <c r="I16" i="18"/>
  <c r="J16" i="18"/>
  <c r="K16" i="18"/>
  <c r="L16" i="18"/>
  <c r="B16" i="18"/>
  <c r="C10" i="17"/>
  <c r="D10" i="17"/>
  <c r="E10" i="17"/>
  <c r="F10" i="17"/>
  <c r="G10" i="17"/>
  <c r="H10" i="17"/>
  <c r="I10" i="17"/>
  <c r="J10" i="17"/>
  <c r="K10" i="17"/>
  <c r="L10" i="17"/>
  <c r="B10" i="17"/>
  <c r="J70" i="24" l="1"/>
  <c r="F70" i="24"/>
  <c r="G67" i="24"/>
  <c r="F67" i="24"/>
  <c r="J65" i="24"/>
  <c r="I65" i="24"/>
  <c r="G65" i="24"/>
  <c r="F65" i="24"/>
  <c r="D65" i="24"/>
  <c r="J63" i="24"/>
  <c r="I63" i="24"/>
  <c r="H63" i="24"/>
  <c r="G63" i="24"/>
  <c r="F63" i="24"/>
  <c r="E63" i="24"/>
  <c r="D63" i="24"/>
  <c r="J61" i="24"/>
  <c r="I61" i="24"/>
  <c r="I70" i="24" s="1"/>
  <c r="H61" i="24"/>
  <c r="H70" i="24" s="1"/>
  <c r="G61" i="24"/>
  <c r="G70" i="24" s="1"/>
  <c r="G71" i="24" s="1"/>
  <c r="F61" i="24"/>
  <c r="E61" i="24"/>
  <c r="E70" i="24" s="1"/>
  <c r="D61" i="24"/>
  <c r="D70" i="24" s="1"/>
  <c r="J56" i="24"/>
  <c r="H56" i="24"/>
  <c r="F56" i="24"/>
  <c r="J54" i="24"/>
  <c r="I54" i="24"/>
  <c r="H54" i="24"/>
  <c r="G54" i="24"/>
  <c r="F54" i="24"/>
  <c r="D54" i="24"/>
  <c r="J52" i="24"/>
  <c r="J59" i="24" s="1"/>
  <c r="I52" i="24"/>
  <c r="H52" i="24"/>
  <c r="G52" i="24"/>
  <c r="F52" i="24"/>
  <c r="F59" i="24" s="1"/>
  <c r="E52" i="24"/>
  <c r="D52" i="24"/>
  <c r="J50" i="24"/>
  <c r="I50" i="24"/>
  <c r="I59" i="24" s="1"/>
  <c r="H50" i="24"/>
  <c r="H59" i="24" s="1"/>
  <c r="G50" i="24"/>
  <c r="G59" i="24" s="1"/>
  <c r="F50" i="24"/>
  <c r="E50" i="24"/>
  <c r="E59" i="24" s="1"/>
  <c r="D50" i="24"/>
  <c r="D59" i="24" s="1"/>
  <c r="H48" i="24"/>
  <c r="G45" i="24"/>
  <c r="F45" i="24"/>
  <c r="J43" i="24"/>
  <c r="I43" i="24"/>
  <c r="H43" i="24"/>
  <c r="G43" i="24"/>
  <c r="F43" i="24"/>
  <c r="D43" i="24"/>
  <c r="D48" i="24" s="1"/>
  <c r="J41" i="24"/>
  <c r="I41" i="24"/>
  <c r="H41" i="24"/>
  <c r="G41" i="24"/>
  <c r="F41" i="24"/>
  <c r="E41" i="24"/>
  <c r="D41" i="24"/>
  <c r="J39" i="24"/>
  <c r="J48" i="24" s="1"/>
  <c r="I39" i="24"/>
  <c r="I48" i="24" s="1"/>
  <c r="H39" i="24"/>
  <c r="G39" i="24"/>
  <c r="G48" i="24" s="1"/>
  <c r="F39" i="24"/>
  <c r="F48" i="24" s="1"/>
  <c r="E39" i="24"/>
  <c r="E48" i="24" s="1"/>
  <c r="D39" i="24"/>
  <c r="I37" i="24"/>
  <c r="E37" i="24"/>
  <c r="I36" i="24"/>
  <c r="G36" i="24"/>
  <c r="F36" i="24"/>
  <c r="J34" i="24"/>
  <c r="G34" i="24"/>
  <c r="F34" i="24"/>
  <c r="J32" i="24"/>
  <c r="I32" i="24"/>
  <c r="H32" i="24"/>
  <c r="G32" i="24"/>
  <c r="F32" i="24"/>
  <c r="D32" i="24"/>
  <c r="J30" i="24"/>
  <c r="I30" i="24"/>
  <c r="H30" i="24"/>
  <c r="G30" i="24"/>
  <c r="F30" i="24"/>
  <c r="E30" i="24"/>
  <c r="D30" i="24"/>
  <c r="J28" i="24"/>
  <c r="J37" i="24" s="1"/>
  <c r="I28" i="24"/>
  <c r="H28" i="24"/>
  <c r="H37" i="24" s="1"/>
  <c r="G28" i="24"/>
  <c r="G37" i="24" s="1"/>
  <c r="F28" i="24"/>
  <c r="F37" i="24" s="1"/>
  <c r="E28" i="24"/>
  <c r="D28" i="24"/>
  <c r="D37" i="24" s="1"/>
  <c r="J26" i="24"/>
  <c r="F26" i="24"/>
  <c r="J25" i="24"/>
  <c r="J23" i="24"/>
  <c r="I23" i="24"/>
  <c r="H23" i="24"/>
  <c r="J21" i="24"/>
  <c r="I21" i="24"/>
  <c r="H21" i="24"/>
  <c r="D21" i="24"/>
  <c r="J19" i="24"/>
  <c r="I19" i="24"/>
  <c r="H19" i="24"/>
  <c r="G19" i="24"/>
  <c r="F19" i="24"/>
  <c r="E19" i="24"/>
  <c r="D19" i="24"/>
  <c r="J17" i="24"/>
  <c r="I17" i="24"/>
  <c r="I26" i="24" s="1"/>
  <c r="H17" i="24"/>
  <c r="H26" i="24" s="1"/>
  <c r="G17" i="24"/>
  <c r="G26" i="24" s="1"/>
  <c r="F17" i="24"/>
  <c r="E17" i="24"/>
  <c r="E26" i="24" s="1"/>
  <c r="D17" i="24"/>
  <c r="D26" i="24" s="1"/>
  <c r="I12" i="24"/>
  <c r="G12" i="24"/>
  <c r="F12" i="24"/>
  <c r="J10" i="24"/>
  <c r="I10" i="24"/>
  <c r="H10" i="24"/>
  <c r="G10" i="24"/>
  <c r="F10" i="24"/>
  <c r="D10" i="24"/>
  <c r="J8" i="24"/>
  <c r="I8" i="24"/>
  <c r="H8" i="24"/>
  <c r="G8" i="24"/>
  <c r="G15" i="24" s="1"/>
  <c r="F8" i="24"/>
  <c r="E8" i="24"/>
  <c r="D8" i="24"/>
  <c r="J6" i="24"/>
  <c r="J15" i="24" s="1"/>
  <c r="I6" i="24"/>
  <c r="I15" i="24" s="1"/>
  <c r="H6" i="24"/>
  <c r="H15" i="24" s="1"/>
  <c r="G6" i="24"/>
  <c r="F6" i="24"/>
  <c r="F15" i="24" s="1"/>
  <c r="E6" i="24"/>
  <c r="E15" i="24" s="1"/>
  <c r="D6" i="24"/>
  <c r="D15" i="24" s="1"/>
  <c r="D71" i="24" l="1"/>
  <c r="H71" i="24"/>
  <c r="E71" i="24"/>
  <c r="I71" i="24"/>
  <c r="F71" i="24"/>
  <c r="J71" i="24"/>
  <c r="D60" i="21"/>
  <c r="J59" i="23" l="1"/>
  <c r="F59" i="23"/>
  <c r="F56" i="23"/>
  <c r="J54" i="23"/>
  <c r="I54" i="23"/>
  <c r="H54" i="23"/>
  <c r="G54" i="23"/>
  <c r="F54" i="23"/>
  <c r="E54" i="23"/>
  <c r="D54" i="23"/>
  <c r="J52" i="23"/>
  <c r="I52" i="23"/>
  <c r="H52" i="23"/>
  <c r="G52" i="23"/>
  <c r="F52" i="23"/>
  <c r="E52" i="23"/>
  <c r="D52" i="23"/>
  <c r="J50" i="23"/>
  <c r="I50" i="23"/>
  <c r="I59" i="23" s="1"/>
  <c r="H50" i="23"/>
  <c r="H59" i="23" s="1"/>
  <c r="G50" i="23"/>
  <c r="G59" i="23" s="1"/>
  <c r="F50" i="23"/>
  <c r="E50" i="23"/>
  <c r="E59" i="23" s="1"/>
  <c r="D50" i="23"/>
  <c r="D59" i="23" s="1"/>
  <c r="D47" i="23"/>
  <c r="J45" i="23"/>
  <c r="I45" i="23"/>
  <c r="F45" i="23"/>
  <c r="J43" i="23"/>
  <c r="I43" i="23"/>
  <c r="H43" i="23"/>
  <c r="G43" i="23"/>
  <c r="F43" i="23"/>
  <c r="D43" i="23"/>
  <c r="J41" i="23"/>
  <c r="I41" i="23"/>
  <c r="H41" i="23"/>
  <c r="G41" i="23"/>
  <c r="F41" i="23"/>
  <c r="E41" i="23"/>
  <c r="D41" i="23"/>
  <c r="J39" i="23"/>
  <c r="J48" i="23" s="1"/>
  <c r="I39" i="23"/>
  <c r="I48" i="23" s="1"/>
  <c r="H39" i="23"/>
  <c r="H48" i="23" s="1"/>
  <c r="G39" i="23"/>
  <c r="G48" i="23" s="1"/>
  <c r="F39" i="23"/>
  <c r="F48" i="23" s="1"/>
  <c r="E39" i="23"/>
  <c r="E48" i="23" s="1"/>
  <c r="D39" i="23"/>
  <c r="D48" i="23" s="1"/>
  <c r="I34" i="23"/>
  <c r="F34" i="23"/>
  <c r="J32" i="23"/>
  <c r="I32" i="23"/>
  <c r="H32" i="23"/>
  <c r="G32" i="23"/>
  <c r="F32" i="23"/>
  <c r="E32" i="23"/>
  <c r="D32" i="23"/>
  <c r="J30" i="23"/>
  <c r="J37" i="23" s="1"/>
  <c r="I30" i="23"/>
  <c r="H30" i="23"/>
  <c r="G30" i="23"/>
  <c r="F30" i="23"/>
  <c r="F37" i="23" s="1"/>
  <c r="E30" i="23"/>
  <c r="D30" i="23"/>
  <c r="J28" i="23"/>
  <c r="I28" i="23"/>
  <c r="I37" i="23" s="1"/>
  <c r="H28" i="23"/>
  <c r="H37" i="23" s="1"/>
  <c r="G28" i="23"/>
  <c r="G37" i="23" s="1"/>
  <c r="F28" i="23"/>
  <c r="E28" i="23"/>
  <c r="E37" i="23" s="1"/>
  <c r="D28" i="23"/>
  <c r="D37" i="23" s="1"/>
  <c r="J25" i="23"/>
  <c r="J23" i="23"/>
  <c r="I23" i="23"/>
  <c r="J21" i="23"/>
  <c r="I21" i="23"/>
  <c r="H21" i="23"/>
  <c r="G21" i="23"/>
  <c r="F21" i="23"/>
  <c r="E21" i="23"/>
  <c r="D21" i="23"/>
  <c r="J19" i="23"/>
  <c r="I19" i="23"/>
  <c r="H19" i="23"/>
  <c r="G19" i="23"/>
  <c r="F19" i="23"/>
  <c r="E19" i="23"/>
  <c r="D19" i="23"/>
  <c r="J17" i="23"/>
  <c r="J26" i="23" s="1"/>
  <c r="I17" i="23"/>
  <c r="I26" i="23" s="1"/>
  <c r="H17" i="23"/>
  <c r="H26" i="23" s="1"/>
  <c r="G17" i="23"/>
  <c r="G26" i="23" s="1"/>
  <c r="F17" i="23"/>
  <c r="F26" i="23" s="1"/>
  <c r="E17" i="23"/>
  <c r="E26" i="23" s="1"/>
  <c r="D17" i="23"/>
  <c r="D26" i="23" s="1"/>
  <c r="G15" i="23"/>
  <c r="J10" i="23"/>
  <c r="I10" i="23"/>
  <c r="H10" i="23"/>
  <c r="G10" i="23"/>
  <c r="F10" i="23"/>
  <c r="E10" i="23"/>
  <c r="D10" i="23"/>
  <c r="J8" i="23"/>
  <c r="I8" i="23"/>
  <c r="H8" i="23"/>
  <c r="G8" i="23"/>
  <c r="F8" i="23"/>
  <c r="E8" i="23"/>
  <c r="D8" i="23"/>
  <c r="J6" i="23"/>
  <c r="J15" i="23" s="1"/>
  <c r="I6" i="23"/>
  <c r="I15" i="23" s="1"/>
  <c r="H6" i="23"/>
  <c r="H15" i="23" s="1"/>
  <c r="G6" i="23"/>
  <c r="F6" i="23"/>
  <c r="F15" i="23" s="1"/>
  <c r="E6" i="23"/>
  <c r="E15" i="23" s="1"/>
  <c r="D6" i="23"/>
  <c r="D15" i="23" s="1"/>
  <c r="F60" i="23" l="1"/>
  <c r="G60" i="23"/>
  <c r="D60" i="23"/>
  <c r="H60" i="23"/>
  <c r="E60" i="23"/>
  <c r="I60" i="23"/>
  <c r="J60" i="23"/>
  <c r="J47" i="22" l="1"/>
  <c r="J45" i="22"/>
  <c r="J43" i="22"/>
  <c r="I43" i="22"/>
  <c r="H43" i="22"/>
  <c r="G43" i="22"/>
  <c r="F43" i="22"/>
  <c r="D43" i="22"/>
  <c r="J41" i="22"/>
  <c r="I41" i="22"/>
  <c r="H41" i="22"/>
  <c r="G41" i="22"/>
  <c r="F41" i="22"/>
  <c r="E41" i="22"/>
  <c r="D41" i="22"/>
  <c r="J39" i="22"/>
  <c r="I39" i="22"/>
  <c r="H39" i="22"/>
  <c r="G39" i="22"/>
  <c r="F39" i="22"/>
  <c r="F48" i="22" s="1"/>
  <c r="E39" i="22"/>
  <c r="E48" i="22" s="1"/>
  <c r="D39" i="22"/>
  <c r="G36" i="22"/>
  <c r="G34" i="22"/>
  <c r="J32" i="22"/>
  <c r="I32" i="22"/>
  <c r="H32" i="22"/>
  <c r="F32" i="22"/>
  <c r="D32" i="22"/>
  <c r="J30" i="22"/>
  <c r="I30" i="22"/>
  <c r="H30" i="22"/>
  <c r="G30" i="22"/>
  <c r="F30" i="22"/>
  <c r="E30" i="22"/>
  <c r="D30" i="22"/>
  <c r="J28" i="22"/>
  <c r="I28" i="22"/>
  <c r="H28" i="22"/>
  <c r="G28" i="22"/>
  <c r="F28" i="22"/>
  <c r="E28" i="22"/>
  <c r="D28" i="22"/>
  <c r="J25" i="22"/>
  <c r="I25" i="22"/>
  <c r="I23" i="22"/>
  <c r="D23" i="22"/>
  <c r="J21" i="22"/>
  <c r="I21" i="22"/>
  <c r="H21" i="22"/>
  <c r="G21" i="22"/>
  <c r="D21" i="22"/>
  <c r="J19" i="22"/>
  <c r="I19" i="22"/>
  <c r="H19" i="22"/>
  <c r="G19" i="22"/>
  <c r="F19" i="22"/>
  <c r="E19" i="22"/>
  <c r="D19" i="22"/>
  <c r="J17" i="22"/>
  <c r="J26" i="22" s="1"/>
  <c r="I17" i="22"/>
  <c r="H17" i="22"/>
  <c r="G17" i="22"/>
  <c r="F17" i="22"/>
  <c r="F26" i="22" s="1"/>
  <c r="E17" i="22"/>
  <c r="D17" i="22"/>
  <c r="I12" i="22"/>
  <c r="G12" i="22"/>
  <c r="J10" i="22"/>
  <c r="I10" i="22"/>
  <c r="H10" i="22"/>
  <c r="F10" i="22"/>
  <c r="D10" i="22"/>
  <c r="J8" i="22"/>
  <c r="I8" i="22"/>
  <c r="H8" i="22"/>
  <c r="G8" i="22"/>
  <c r="F8" i="22"/>
  <c r="E8" i="22"/>
  <c r="D8" i="22"/>
  <c r="J6" i="22"/>
  <c r="I6" i="22"/>
  <c r="H6" i="22"/>
  <c r="G6" i="22"/>
  <c r="F6" i="22"/>
  <c r="E6" i="22"/>
  <c r="D6" i="22"/>
  <c r="D37" i="22" l="1"/>
  <c r="G37" i="22"/>
  <c r="E15" i="22"/>
  <c r="E37" i="22"/>
  <c r="I37" i="22"/>
  <c r="F15" i="22"/>
  <c r="J15" i="22"/>
  <c r="I15" i="22"/>
  <c r="I48" i="22"/>
  <c r="G15" i="22"/>
  <c r="D15" i="22"/>
  <c r="H15" i="22"/>
  <c r="E26" i="22"/>
  <c r="I26" i="22"/>
  <c r="F37" i="22"/>
  <c r="J37" i="22"/>
  <c r="D48" i="22"/>
  <c r="H48" i="22"/>
  <c r="G48" i="22"/>
  <c r="J48" i="22"/>
  <c r="J49" i="22" s="1"/>
  <c r="G26" i="22"/>
  <c r="D26" i="22"/>
  <c r="D49" i="22" s="1"/>
  <c r="H26" i="22"/>
  <c r="H37" i="22"/>
  <c r="F49" i="22" l="1"/>
  <c r="E49" i="22"/>
  <c r="I49" i="22"/>
  <c r="G49" i="22"/>
  <c r="H49" i="22"/>
  <c r="J54" i="21"/>
  <c r="I54" i="21"/>
  <c r="H54" i="21"/>
  <c r="F54" i="21"/>
  <c r="D54" i="21"/>
  <c r="N52" i="21"/>
  <c r="N59" i="21" s="1"/>
  <c r="M52" i="21"/>
  <c r="L52" i="21"/>
  <c r="L59" i="21" s="1"/>
  <c r="L60" i="21" s="1"/>
  <c r="K52" i="21"/>
  <c r="J52" i="21"/>
  <c r="J59" i="21" s="1"/>
  <c r="I52" i="21"/>
  <c r="H52" i="21"/>
  <c r="H59" i="21" s="1"/>
  <c r="H60" i="21" s="1"/>
  <c r="G52" i="21"/>
  <c r="F52" i="21"/>
  <c r="F59" i="21" s="1"/>
  <c r="E52" i="21"/>
  <c r="D52" i="21"/>
  <c r="D59" i="21" s="1"/>
  <c r="N50" i="21"/>
  <c r="M50" i="21"/>
  <c r="M59" i="21" s="1"/>
  <c r="L50" i="21"/>
  <c r="K50" i="21"/>
  <c r="K59" i="21" s="1"/>
  <c r="J50" i="21"/>
  <c r="I50" i="21"/>
  <c r="I59" i="21" s="1"/>
  <c r="H50" i="21"/>
  <c r="G50" i="21"/>
  <c r="G59" i="21" s="1"/>
  <c r="F50" i="21"/>
  <c r="E50" i="21"/>
  <c r="E59" i="21" s="1"/>
  <c r="D50" i="21"/>
  <c r="L48" i="21"/>
  <c r="H48" i="21"/>
  <c r="F45" i="21"/>
  <c r="M43" i="21"/>
  <c r="J43" i="21"/>
  <c r="I43" i="21"/>
  <c r="H43" i="21"/>
  <c r="G43" i="21"/>
  <c r="F43" i="21"/>
  <c r="D43" i="21"/>
  <c r="D48" i="21" s="1"/>
  <c r="N41" i="21"/>
  <c r="M41" i="21"/>
  <c r="L41" i="21"/>
  <c r="K41" i="21"/>
  <c r="J41" i="21"/>
  <c r="I41" i="21"/>
  <c r="H41" i="21"/>
  <c r="G41" i="21"/>
  <c r="F41" i="21"/>
  <c r="E41" i="21"/>
  <c r="D41" i="21"/>
  <c r="N39" i="21"/>
  <c r="N48" i="21" s="1"/>
  <c r="M39" i="21"/>
  <c r="M48" i="21" s="1"/>
  <c r="L39" i="21"/>
  <c r="K39" i="21"/>
  <c r="K48" i="21" s="1"/>
  <c r="J39" i="21"/>
  <c r="J48" i="21" s="1"/>
  <c r="I39" i="21"/>
  <c r="I48" i="21" s="1"/>
  <c r="H39" i="21"/>
  <c r="G39" i="21"/>
  <c r="G48" i="21" s="1"/>
  <c r="F39" i="21"/>
  <c r="F48" i="21" s="1"/>
  <c r="E39" i="21"/>
  <c r="E48" i="21" s="1"/>
  <c r="D39" i="21"/>
  <c r="J36" i="21"/>
  <c r="N32" i="21"/>
  <c r="M32" i="21"/>
  <c r="K32" i="21"/>
  <c r="J32" i="21"/>
  <c r="I32" i="21"/>
  <c r="H32" i="21"/>
  <c r="F32" i="21"/>
  <c r="E32" i="21"/>
  <c r="D32" i="21"/>
  <c r="N30" i="21"/>
  <c r="M30" i="21"/>
  <c r="L30" i="21"/>
  <c r="K30" i="21"/>
  <c r="J30" i="21"/>
  <c r="I30" i="21"/>
  <c r="H30" i="21"/>
  <c r="G30" i="21"/>
  <c r="F30" i="21"/>
  <c r="E30" i="21"/>
  <c r="D30" i="21"/>
  <c r="N28" i="21"/>
  <c r="N37" i="21" s="1"/>
  <c r="M28" i="21"/>
  <c r="M37" i="21" s="1"/>
  <c r="L28" i="21"/>
  <c r="L37" i="21" s="1"/>
  <c r="K28" i="21"/>
  <c r="K37" i="21" s="1"/>
  <c r="J28" i="21"/>
  <c r="J37" i="21" s="1"/>
  <c r="I28" i="21"/>
  <c r="I37" i="21" s="1"/>
  <c r="H28" i="21"/>
  <c r="H37" i="21" s="1"/>
  <c r="G28" i="21"/>
  <c r="G37" i="21" s="1"/>
  <c r="F28" i="21"/>
  <c r="F37" i="21" s="1"/>
  <c r="E28" i="21"/>
  <c r="E37" i="21" s="1"/>
  <c r="D28" i="21"/>
  <c r="D37" i="21" s="1"/>
  <c r="L26" i="21"/>
  <c r="H26" i="21"/>
  <c r="D26" i="21"/>
  <c r="J25" i="21"/>
  <c r="I25" i="21"/>
  <c r="H25" i="21"/>
  <c r="N23" i="21"/>
  <c r="M23" i="21"/>
  <c r="L23" i="21"/>
  <c r="I23" i="21"/>
  <c r="F23" i="21"/>
  <c r="D23" i="21"/>
  <c r="N21" i="21"/>
  <c r="K21" i="21"/>
  <c r="J21" i="21"/>
  <c r="I21" i="21"/>
  <c r="H21" i="21"/>
  <c r="G21" i="21"/>
  <c r="N19" i="21"/>
  <c r="N26" i="21" s="1"/>
  <c r="M19" i="21"/>
  <c r="L19" i="21"/>
  <c r="K19" i="21"/>
  <c r="J19" i="21"/>
  <c r="J26" i="21" s="1"/>
  <c r="I19" i="21"/>
  <c r="H19" i="21"/>
  <c r="G19" i="21"/>
  <c r="F19" i="21"/>
  <c r="F26" i="21" s="1"/>
  <c r="E19" i="21"/>
  <c r="D19" i="21"/>
  <c r="N17" i="21"/>
  <c r="M17" i="21"/>
  <c r="M26" i="21" s="1"/>
  <c r="L17" i="21"/>
  <c r="K17" i="21"/>
  <c r="K26" i="21" s="1"/>
  <c r="J17" i="21"/>
  <c r="I17" i="21"/>
  <c r="I26" i="21" s="1"/>
  <c r="H17" i="21"/>
  <c r="G17" i="21"/>
  <c r="G26" i="21" s="1"/>
  <c r="F17" i="21"/>
  <c r="E17" i="21"/>
  <c r="E26" i="21" s="1"/>
  <c r="D17" i="21"/>
  <c r="H14" i="21"/>
  <c r="M12" i="21"/>
  <c r="L12" i="21"/>
  <c r="K12" i="21"/>
  <c r="I12" i="21"/>
  <c r="N10" i="21"/>
  <c r="I10" i="21"/>
  <c r="H10" i="21"/>
  <c r="F10" i="21"/>
  <c r="D10" i="21"/>
  <c r="N8" i="21"/>
  <c r="M8" i="21"/>
  <c r="L8" i="21"/>
  <c r="K8" i="21"/>
  <c r="J8" i="21"/>
  <c r="I8" i="21"/>
  <c r="H8" i="21"/>
  <c r="G8" i="21"/>
  <c r="F8" i="21"/>
  <c r="E8" i="21"/>
  <c r="D8" i="21"/>
  <c r="N6" i="21"/>
  <c r="N15" i="21" s="1"/>
  <c r="M6" i="21"/>
  <c r="M15" i="21" s="1"/>
  <c r="L6" i="21"/>
  <c r="L15" i="21" s="1"/>
  <c r="K6" i="21"/>
  <c r="K15" i="21" s="1"/>
  <c r="J6" i="21"/>
  <c r="J15" i="21" s="1"/>
  <c r="I6" i="21"/>
  <c r="I15" i="21" s="1"/>
  <c r="H6" i="21"/>
  <c r="H15" i="21" s="1"/>
  <c r="G6" i="21"/>
  <c r="G15" i="21" s="1"/>
  <c r="F6" i="21"/>
  <c r="F15" i="21" s="1"/>
  <c r="E6" i="21"/>
  <c r="E15" i="21" s="1"/>
  <c r="D6" i="21"/>
  <c r="D15" i="21" s="1"/>
  <c r="G60" i="21" l="1"/>
  <c r="K60" i="21"/>
  <c r="E60" i="21"/>
  <c r="I60" i="21"/>
  <c r="M60" i="21"/>
  <c r="F60" i="21"/>
  <c r="J60" i="21"/>
  <c r="N60" i="21"/>
  <c r="C21" i="19" l="1"/>
  <c r="D21" i="19"/>
  <c r="E21" i="19"/>
  <c r="F21" i="19"/>
  <c r="G21" i="19"/>
  <c r="H21" i="19"/>
  <c r="I21" i="19"/>
  <c r="J21" i="19"/>
  <c r="K21" i="19"/>
  <c r="L21" i="19"/>
  <c r="C15" i="18"/>
  <c r="D15" i="18"/>
  <c r="E15" i="18"/>
  <c r="F15" i="18"/>
  <c r="G15" i="18"/>
  <c r="H15" i="18"/>
  <c r="I15" i="18"/>
  <c r="J15" i="18"/>
  <c r="K15" i="18"/>
  <c r="L15" i="18"/>
  <c r="B15" i="18"/>
  <c r="N59" i="13"/>
  <c r="F59" i="13"/>
  <c r="H58" i="13"/>
  <c r="K56" i="13"/>
  <c r="N54" i="13"/>
  <c r="L54" i="13"/>
  <c r="K54" i="13"/>
  <c r="J54" i="13"/>
  <c r="J59" i="13" s="1"/>
  <c r="I54" i="13"/>
  <c r="H54" i="13"/>
  <c r="F54" i="13"/>
  <c r="E54" i="13"/>
  <c r="D54" i="13"/>
  <c r="N52" i="13"/>
  <c r="M52" i="13"/>
  <c r="L52" i="13"/>
  <c r="K52" i="13"/>
  <c r="J52" i="13"/>
  <c r="I52" i="13"/>
  <c r="H52" i="13"/>
  <c r="G52" i="13"/>
  <c r="F52" i="13"/>
  <c r="E52" i="13"/>
  <c r="D52" i="13"/>
  <c r="N50" i="13"/>
  <c r="M50" i="13"/>
  <c r="M59" i="13" s="1"/>
  <c r="L50" i="13"/>
  <c r="L59" i="13" s="1"/>
  <c r="K50" i="13"/>
  <c r="K59" i="13" s="1"/>
  <c r="K60" i="13" s="1"/>
  <c r="J50" i="13"/>
  <c r="I50" i="13"/>
  <c r="I59" i="13" s="1"/>
  <c r="H50" i="13"/>
  <c r="H59" i="13" s="1"/>
  <c r="G50" i="13"/>
  <c r="G59" i="13" s="1"/>
  <c r="G60" i="13" s="1"/>
  <c r="F50" i="13"/>
  <c r="E50" i="13"/>
  <c r="E59" i="13" s="1"/>
  <c r="D50" i="13"/>
  <c r="D59" i="13" s="1"/>
  <c r="J47" i="13"/>
  <c r="H47" i="13"/>
  <c r="G47" i="13"/>
  <c r="D45" i="13"/>
  <c r="N43" i="13"/>
  <c r="M43" i="13"/>
  <c r="L43" i="13"/>
  <c r="K43" i="13"/>
  <c r="J43" i="13"/>
  <c r="I43" i="13"/>
  <c r="H43" i="13"/>
  <c r="F43" i="13"/>
  <c r="D43" i="13"/>
  <c r="N41" i="13"/>
  <c r="N48" i="13" s="1"/>
  <c r="M41" i="13"/>
  <c r="L41" i="13"/>
  <c r="K41" i="13"/>
  <c r="J41" i="13"/>
  <c r="J48" i="13" s="1"/>
  <c r="I41" i="13"/>
  <c r="H41" i="13"/>
  <c r="G41" i="13"/>
  <c r="F41" i="13"/>
  <c r="F48" i="13" s="1"/>
  <c r="E41" i="13"/>
  <c r="D41" i="13"/>
  <c r="N39" i="13"/>
  <c r="M39" i="13"/>
  <c r="M48" i="13" s="1"/>
  <c r="L39" i="13"/>
  <c r="L48" i="13" s="1"/>
  <c r="K39" i="13"/>
  <c r="K48" i="13" s="1"/>
  <c r="J39" i="13"/>
  <c r="I39" i="13"/>
  <c r="I48" i="13" s="1"/>
  <c r="H39" i="13"/>
  <c r="H48" i="13" s="1"/>
  <c r="G39" i="13"/>
  <c r="G48" i="13" s="1"/>
  <c r="F39" i="13"/>
  <c r="E39" i="13"/>
  <c r="E48" i="13" s="1"/>
  <c r="D39" i="13"/>
  <c r="D48" i="13" s="1"/>
  <c r="D37" i="13"/>
  <c r="J36" i="13"/>
  <c r="I36" i="13"/>
  <c r="H36" i="13"/>
  <c r="M34" i="13"/>
  <c r="K34" i="13"/>
  <c r="N32" i="13"/>
  <c r="M32" i="13"/>
  <c r="L32" i="13"/>
  <c r="L37" i="13" s="1"/>
  <c r="K32" i="13"/>
  <c r="J32" i="13"/>
  <c r="I32" i="13"/>
  <c r="H32" i="13"/>
  <c r="H37" i="13" s="1"/>
  <c r="F32" i="13"/>
  <c r="D32" i="13"/>
  <c r="N30" i="13"/>
  <c r="N37" i="13" s="1"/>
  <c r="M30" i="13"/>
  <c r="L30" i="13"/>
  <c r="K30" i="13"/>
  <c r="J30" i="13"/>
  <c r="I30" i="13"/>
  <c r="H30" i="13"/>
  <c r="G30" i="13"/>
  <c r="F30" i="13"/>
  <c r="E30" i="13"/>
  <c r="D30" i="13"/>
  <c r="M28" i="13"/>
  <c r="M37" i="13" s="1"/>
  <c r="L28" i="13"/>
  <c r="K28" i="13"/>
  <c r="K37" i="13" s="1"/>
  <c r="J28" i="13"/>
  <c r="J37" i="13" s="1"/>
  <c r="I28" i="13"/>
  <c r="I37" i="13" s="1"/>
  <c r="H28" i="13"/>
  <c r="G28" i="13"/>
  <c r="G37" i="13" s="1"/>
  <c r="F28" i="13"/>
  <c r="F37" i="13" s="1"/>
  <c r="E28" i="13"/>
  <c r="E37" i="13" s="1"/>
  <c r="D28" i="13"/>
  <c r="K25" i="13"/>
  <c r="H25" i="13"/>
  <c r="J23" i="13"/>
  <c r="F23" i="13"/>
  <c r="N21" i="13"/>
  <c r="M21" i="13"/>
  <c r="L21" i="13"/>
  <c r="K21" i="13"/>
  <c r="J21" i="13"/>
  <c r="I21" i="13"/>
  <c r="H21" i="13"/>
  <c r="G21" i="13"/>
  <c r="E21" i="13"/>
  <c r="D21" i="13"/>
  <c r="N19" i="13"/>
  <c r="M19" i="13"/>
  <c r="L19" i="13"/>
  <c r="K19" i="13"/>
  <c r="J19" i="13"/>
  <c r="I19" i="13"/>
  <c r="H19" i="13"/>
  <c r="G19" i="13"/>
  <c r="F19" i="13"/>
  <c r="E19" i="13"/>
  <c r="D19" i="13"/>
  <c r="N17" i="13"/>
  <c r="N26" i="13" s="1"/>
  <c r="M17" i="13"/>
  <c r="M26" i="13" s="1"/>
  <c r="L17" i="13"/>
  <c r="L26" i="13" s="1"/>
  <c r="K17" i="13"/>
  <c r="K26" i="13" s="1"/>
  <c r="J17" i="13"/>
  <c r="J26" i="13" s="1"/>
  <c r="I17" i="13"/>
  <c r="I26" i="13" s="1"/>
  <c r="H17" i="13"/>
  <c r="H26" i="13" s="1"/>
  <c r="G17" i="13"/>
  <c r="G26" i="13" s="1"/>
  <c r="F17" i="13"/>
  <c r="F26" i="13" s="1"/>
  <c r="E17" i="13"/>
  <c r="E26" i="13" s="1"/>
  <c r="D17" i="13"/>
  <c r="D26" i="13" s="1"/>
  <c r="M15" i="13"/>
  <c r="E15" i="13"/>
  <c r="F12" i="13"/>
  <c r="N10" i="13"/>
  <c r="M10" i="13"/>
  <c r="L10" i="13"/>
  <c r="K10" i="13"/>
  <c r="J10" i="13"/>
  <c r="I10" i="13"/>
  <c r="I15" i="13" s="1"/>
  <c r="H10" i="13"/>
  <c r="F10" i="13"/>
  <c r="E10" i="13"/>
  <c r="D10" i="13"/>
  <c r="N8" i="13"/>
  <c r="M8" i="13"/>
  <c r="L8" i="13"/>
  <c r="K8" i="13"/>
  <c r="J8" i="13"/>
  <c r="I8" i="13"/>
  <c r="H8" i="13"/>
  <c r="G8" i="13"/>
  <c r="F8" i="13"/>
  <c r="E8" i="13"/>
  <c r="D8" i="13"/>
  <c r="N6" i="13"/>
  <c r="N15" i="13" s="1"/>
  <c r="M6" i="13"/>
  <c r="L6" i="13"/>
  <c r="L15" i="13" s="1"/>
  <c r="K6" i="13"/>
  <c r="K15" i="13" s="1"/>
  <c r="J6" i="13"/>
  <c r="J15" i="13" s="1"/>
  <c r="I6" i="13"/>
  <c r="H6" i="13"/>
  <c r="H15" i="13" s="1"/>
  <c r="G6" i="13"/>
  <c r="G15" i="13" s="1"/>
  <c r="F6" i="13"/>
  <c r="F15" i="13" s="1"/>
  <c r="E6" i="13"/>
  <c r="D6" i="13"/>
  <c r="D15" i="13" s="1"/>
  <c r="D60" i="13" l="1"/>
  <c r="H60" i="13"/>
  <c r="L60" i="13"/>
  <c r="J60" i="13"/>
  <c r="E60" i="13"/>
  <c r="I60" i="13"/>
  <c r="M60" i="13"/>
  <c r="F60" i="13"/>
  <c r="N60" i="13"/>
  <c r="N59" i="16" l="1"/>
  <c r="F59" i="16"/>
  <c r="L58" i="16"/>
  <c r="J58" i="16"/>
  <c r="J59" i="16" s="1"/>
  <c r="N56" i="16"/>
  <c r="M56" i="16"/>
  <c r="L56" i="16"/>
  <c r="K56" i="16"/>
  <c r="J56" i="16"/>
  <c r="I56" i="16"/>
  <c r="H56" i="16"/>
  <c r="G56" i="16"/>
  <c r="F56" i="16"/>
  <c r="E56" i="16"/>
  <c r="D56" i="16"/>
  <c r="L54" i="16"/>
  <c r="J54" i="16"/>
  <c r="I54" i="16"/>
  <c r="H54" i="16"/>
  <c r="F54" i="16"/>
  <c r="E54" i="16"/>
  <c r="D54" i="16"/>
  <c r="N52" i="16"/>
  <c r="M52" i="16"/>
  <c r="L52" i="16"/>
  <c r="K52" i="16"/>
  <c r="J52" i="16"/>
  <c r="I52" i="16"/>
  <c r="H52" i="16"/>
  <c r="G52" i="16"/>
  <c r="F52" i="16"/>
  <c r="E52" i="16"/>
  <c r="D52" i="16"/>
  <c r="N50" i="16"/>
  <c r="M50" i="16"/>
  <c r="M59" i="16" s="1"/>
  <c r="L50" i="16"/>
  <c r="L59" i="16" s="1"/>
  <c r="K50" i="16"/>
  <c r="K59" i="16" s="1"/>
  <c r="J50" i="16"/>
  <c r="I50" i="16"/>
  <c r="I59" i="16" s="1"/>
  <c r="H50" i="16"/>
  <c r="H59" i="16" s="1"/>
  <c r="G50" i="16"/>
  <c r="G59" i="16" s="1"/>
  <c r="F50" i="16"/>
  <c r="E50" i="16"/>
  <c r="E59" i="16" s="1"/>
  <c r="D50" i="16"/>
  <c r="D59" i="16" s="1"/>
  <c r="H47" i="16"/>
  <c r="G47" i="16"/>
  <c r="F47" i="16"/>
  <c r="D47" i="16"/>
  <c r="N45" i="16"/>
  <c r="M45" i="16"/>
  <c r="L45" i="16"/>
  <c r="K45" i="16"/>
  <c r="J45" i="16"/>
  <c r="I45" i="16"/>
  <c r="H45" i="16"/>
  <c r="G45" i="16"/>
  <c r="F45" i="16"/>
  <c r="E45" i="16"/>
  <c r="D45" i="16"/>
  <c r="M43" i="16"/>
  <c r="L43" i="16"/>
  <c r="K43" i="16"/>
  <c r="J43" i="16"/>
  <c r="I43" i="16"/>
  <c r="H43" i="16"/>
  <c r="F43" i="16"/>
  <c r="N41" i="16"/>
  <c r="M41" i="16"/>
  <c r="L41" i="16"/>
  <c r="K41" i="16"/>
  <c r="J41" i="16"/>
  <c r="I41" i="16"/>
  <c r="H41" i="16"/>
  <c r="G41" i="16"/>
  <c r="F41" i="16"/>
  <c r="E41" i="16"/>
  <c r="D41" i="16"/>
  <c r="N39" i="16"/>
  <c r="N48" i="16" s="1"/>
  <c r="M39" i="16"/>
  <c r="M48" i="16" s="1"/>
  <c r="L39" i="16"/>
  <c r="L48" i="16" s="1"/>
  <c r="K39" i="16"/>
  <c r="K48" i="16" s="1"/>
  <c r="J39" i="16"/>
  <c r="J48" i="16" s="1"/>
  <c r="I39" i="16"/>
  <c r="I48" i="16" s="1"/>
  <c r="H39" i="16"/>
  <c r="H48" i="16" s="1"/>
  <c r="G39" i="16"/>
  <c r="G48" i="16" s="1"/>
  <c r="F39" i="16"/>
  <c r="F48" i="16" s="1"/>
  <c r="E39" i="16"/>
  <c r="E48" i="16" s="1"/>
  <c r="D39" i="16"/>
  <c r="D48" i="16" s="1"/>
  <c r="H36" i="16"/>
  <c r="N34" i="16"/>
  <c r="M34" i="16"/>
  <c r="L34" i="16"/>
  <c r="K34" i="16"/>
  <c r="J34" i="16"/>
  <c r="I34" i="16"/>
  <c r="H34" i="16"/>
  <c r="G34" i="16"/>
  <c r="F34" i="16"/>
  <c r="E34" i="16"/>
  <c r="D34" i="16"/>
  <c r="M32" i="16"/>
  <c r="L32" i="16"/>
  <c r="J32" i="16"/>
  <c r="I32" i="16"/>
  <c r="H32" i="16"/>
  <c r="G32" i="16"/>
  <c r="F32" i="16"/>
  <c r="E32" i="16"/>
  <c r="D32" i="16"/>
  <c r="N30" i="16"/>
  <c r="N37" i="16" s="1"/>
  <c r="M30" i="16"/>
  <c r="L30" i="16"/>
  <c r="K30" i="16"/>
  <c r="J30" i="16"/>
  <c r="J37" i="16" s="1"/>
  <c r="I30" i="16"/>
  <c r="H30" i="16"/>
  <c r="G30" i="16"/>
  <c r="F30" i="16"/>
  <c r="F37" i="16" s="1"/>
  <c r="E30" i="16"/>
  <c r="D30" i="16"/>
  <c r="N28" i="16"/>
  <c r="M28" i="16"/>
  <c r="M37" i="16" s="1"/>
  <c r="L28" i="16"/>
  <c r="L37" i="16" s="1"/>
  <c r="K28" i="16"/>
  <c r="K37" i="16" s="1"/>
  <c r="J28" i="16"/>
  <c r="I28" i="16"/>
  <c r="I37" i="16" s="1"/>
  <c r="H28" i="16"/>
  <c r="H37" i="16" s="1"/>
  <c r="G28" i="16"/>
  <c r="G37" i="16" s="1"/>
  <c r="F28" i="16"/>
  <c r="E28" i="16"/>
  <c r="E37" i="16" s="1"/>
  <c r="D28" i="16"/>
  <c r="D37" i="16" s="1"/>
  <c r="L26" i="16"/>
  <c r="D26" i="16"/>
  <c r="N23" i="16"/>
  <c r="M23" i="16"/>
  <c r="L23" i="16"/>
  <c r="K23" i="16"/>
  <c r="J23" i="16"/>
  <c r="I23" i="16"/>
  <c r="H23" i="16"/>
  <c r="G23" i="16"/>
  <c r="F23" i="16"/>
  <c r="E23" i="16"/>
  <c r="D23" i="16"/>
  <c r="M21" i="16"/>
  <c r="L21" i="16"/>
  <c r="J21" i="16"/>
  <c r="I21" i="16"/>
  <c r="H21" i="16"/>
  <c r="H26" i="16" s="1"/>
  <c r="G21" i="16"/>
  <c r="F21" i="16"/>
  <c r="E21" i="16"/>
  <c r="N19" i="16"/>
  <c r="M19" i="16"/>
  <c r="L19" i="16"/>
  <c r="K19" i="16"/>
  <c r="J19" i="16"/>
  <c r="I19" i="16"/>
  <c r="H19" i="16"/>
  <c r="G19" i="16"/>
  <c r="F19" i="16"/>
  <c r="E19" i="16"/>
  <c r="D19" i="16"/>
  <c r="N17" i="16"/>
  <c r="N26" i="16" s="1"/>
  <c r="M17" i="16"/>
  <c r="M26" i="16" s="1"/>
  <c r="L17" i="16"/>
  <c r="K17" i="16"/>
  <c r="K26" i="16" s="1"/>
  <c r="J17" i="16"/>
  <c r="J26" i="16" s="1"/>
  <c r="I17" i="16"/>
  <c r="I26" i="16" s="1"/>
  <c r="H17" i="16"/>
  <c r="G17" i="16"/>
  <c r="G26" i="16" s="1"/>
  <c r="F17" i="16"/>
  <c r="F26" i="16" s="1"/>
  <c r="E17" i="16"/>
  <c r="E26" i="16" s="1"/>
  <c r="D17" i="16"/>
  <c r="H15" i="16"/>
  <c r="D15" i="16"/>
  <c r="N12" i="16"/>
  <c r="M12" i="16"/>
  <c r="L12" i="16"/>
  <c r="K12" i="16"/>
  <c r="I12" i="16"/>
  <c r="H12" i="16"/>
  <c r="G12" i="16"/>
  <c r="F12" i="16"/>
  <c r="E12" i="16"/>
  <c r="D12" i="16"/>
  <c r="M10" i="16"/>
  <c r="L10" i="16"/>
  <c r="L15" i="16" s="1"/>
  <c r="J10" i="16"/>
  <c r="I10" i="16"/>
  <c r="H10" i="16"/>
  <c r="G10" i="16"/>
  <c r="F10" i="16"/>
  <c r="E10" i="16"/>
  <c r="D10" i="16"/>
  <c r="N8" i="16"/>
  <c r="M8" i="16"/>
  <c r="L8" i="16"/>
  <c r="K8" i="16"/>
  <c r="J8" i="16"/>
  <c r="I8" i="16"/>
  <c r="H8" i="16"/>
  <c r="G8" i="16"/>
  <c r="F8" i="16"/>
  <c r="E8" i="16"/>
  <c r="D8" i="16"/>
  <c r="N6" i="16"/>
  <c r="N15" i="16" s="1"/>
  <c r="M6" i="16"/>
  <c r="M15" i="16" s="1"/>
  <c r="L6" i="16"/>
  <c r="K6" i="16"/>
  <c r="K15" i="16" s="1"/>
  <c r="J6" i="16"/>
  <c r="J15" i="16" s="1"/>
  <c r="I6" i="16"/>
  <c r="I15" i="16" s="1"/>
  <c r="H6" i="16"/>
  <c r="G6" i="16"/>
  <c r="G15" i="16" s="1"/>
  <c r="F6" i="16"/>
  <c r="F15" i="16" s="1"/>
  <c r="E6" i="16"/>
  <c r="E15" i="16" s="1"/>
  <c r="D6" i="16"/>
  <c r="H60" i="16" l="1"/>
  <c r="J60" i="16"/>
  <c r="E60" i="16"/>
  <c r="I60" i="16"/>
  <c r="M60" i="16"/>
  <c r="D60" i="16"/>
  <c r="L60" i="16"/>
  <c r="F60" i="16"/>
  <c r="G60" i="16"/>
  <c r="K60" i="16"/>
  <c r="N60" i="16"/>
  <c r="F59" i="15" l="1"/>
  <c r="J58" i="15"/>
  <c r="G58" i="15"/>
  <c r="F58" i="15"/>
  <c r="L56" i="15"/>
  <c r="J56" i="15"/>
  <c r="G56" i="15"/>
  <c r="F56" i="15"/>
  <c r="M54" i="15"/>
  <c r="J54" i="15"/>
  <c r="I54" i="15"/>
  <c r="H54" i="15"/>
  <c r="G54" i="15"/>
  <c r="F54" i="15"/>
  <c r="N52" i="15"/>
  <c r="N59" i="15" s="1"/>
  <c r="M52" i="15"/>
  <c r="L52" i="15"/>
  <c r="K52" i="15"/>
  <c r="J52" i="15"/>
  <c r="J59" i="15" s="1"/>
  <c r="I52" i="15"/>
  <c r="H52" i="15"/>
  <c r="G52" i="15"/>
  <c r="F52" i="15"/>
  <c r="E52" i="15"/>
  <c r="D52" i="15"/>
  <c r="N50" i="15"/>
  <c r="M50" i="15"/>
  <c r="M59" i="15" s="1"/>
  <c r="L50" i="15"/>
  <c r="L59" i="15" s="1"/>
  <c r="K50" i="15"/>
  <c r="K59" i="15" s="1"/>
  <c r="J50" i="15"/>
  <c r="I50" i="15"/>
  <c r="I59" i="15" s="1"/>
  <c r="H50" i="15"/>
  <c r="H59" i="15" s="1"/>
  <c r="G50" i="15"/>
  <c r="G59" i="15" s="1"/>
  <c r="F50" i="15"/>
  <c r="E50" i="15"/>
  <c r="E59" i="15" s="1"/>
  <c r="D50" i="15"/>
  <c r="D59" i="15" s="1"/>
  <c r="L48" i="15"/>
  <c r="H48" i="15"/>
  <c r="G47" i="15"/>
  <c r="G45" i="15"/>
  <c r="F45" i="15"/>
  <c r="D45" i="15"/>
  <c r="D48" i="15" s="1"/>
  <c r="M43" i="15"/>
  <c r="K43" i="15"/>
  <c r="J43" i="15"/>
  <c r="I43" i="15"/>
  <c r="H43" i="15"/>
  <c r="G43" i="15"/>
  <c r="F43" i="15"/>
  <c r="N41" i="15"/>
  <c r="M41" i="15"/>
  <c r="L41" i="15"/>
  <c r="K41" i="15"/>
  <c r="J41" i="15"/>
  <c r="I41" i="15"/>
  <c r="H41" i="15"/>
  <c r="G41" i="15"/>
  <c r="F41" i="15"/>
  <c r="E41" i="15"/>
  <c r="D41" i="15"/>
  <c r="N39" i="15"/>
  <c r="N48" i="15" s="1"/>
  <c r="M39" i="15"/>
  <c r="M48" i="15" s="1"/>
  <c r="L39" i="15"/>
  <c r="K39" i="15"/>
  <c r="K48" i="15" s="1"/>
  <c r="J39" i="15"/>
  <c r="J48" i="15" s="1"/>
  <c r="I39" i="15"/>
  <c r="I48" i="15" s="1"/>
  <c r="H39" i="15"/>
  <c r="G39" i="15"/>
  <c r="G48" i="15" s="1"/>
  <c r="F39" i="15"/>
  <c r="F48" i="15" s="1"/>
  <c r="E39" i="15"/>
  <c r="E48" i="15" s="1"/>
  <c r="D39" i="15"/>
  <c r="M37" i="15"/>
  <c r="L37" i="15"/>
  <c r="I37" i="15"/>
  <c r="H37" i="15"/>
  <c r="E37" i="15"/>
  <c r="D37" i="15"/>
  <c r="N34" i="15"/>
  <c r="H34" i="15"/>
  <c r="G34" i="15"/>
  <c r="F34" i="15"/>
  <c r="M32" i="15"/>
  <c r="I32" i="15"/>
  <c r="H32" i="15"/>
  <c r="F32" i="15"/>
  <c r="N30" i="15"/>
  <c r="M30" i="15"/>
  <c r="L30" i="15"/>
  <c r="K30" i="15"/>
  <c r="J30" i="15"/>
  <c r="I30" i="15"/>
  <c r="H30" i="15"/>
  <c r="G30" i="15"/>
  <c r="F30" i="15"/>
  <c r="E30" i="15"/>
  <c r="D30" i="15"/>
  <c r="N28" i="15"/>
  <c r="N37" i="15" s="1"/>
  <c r="M28" i="15"/>
  <c r="L28" i="15"/>
  <c r="K28" i="15"/>
  <c r="K37" i="15" s="1"/>
  <c r="J28" i="15"/>
  <c r="J37" i="15" s="1"/>
  <c r="I28" i="15"/>
  <c r="H28" i="15"/>
  <c r="G28" i="15"/>
  <c r="G37" i="15" s="1"/>
  <c r="F28" i="15"/>
  <c r="F37" i="15" s="1"/>
  <c r="E28" i="15"/>
  <c r="D28" i="15"/>
  <c r="M26" i="15"/>
  <c r="I26" i="15"/>
  <c r="E26" i="15"/>
  <c r="J25" i="15"/>
  <c r="I25" i="15"/>
  <c r="N23" i="15"/>
  <c r="N26" i="15" s="1"/>
  <c r="M23" i="15"/>
  <c r="L23" i="15"/>
  <c r="K23" i="15"/>
  <c r="J23" i="15"/>
  <c r="H23" i="15"/>
  <c r="M21" i="15"/>
  <c r="K21" i="15"/>
  <c r="J21" i="15"/>
  <c r="J26" i="15" s="1"/>
  <c r="I21" i="15"/>
  <c r="H21" i="15"/>
  <c r="G21" i="15"/>
  <c r="F21" i="15"/>
  <c r="F26" i="15" s="1"/>
  <c r="E21" i="15"/>
  <c r="N19" i="15"/>
  <c r="M19" i="15"/>
  <c r="L19" i="15"/>
  <c r="K19" i="15"/>
  <c r="J19" i="15"/>
  <c r="I19" i="15"/>
  <c r="H19" i="15"/>
  <c r="G19" i="15"/>
  <c r="F19" i="15"/>
  <c r="E19" i="15"/>
  <c r="D19" i="15"/>
  <c r="N17" i="15"/>
  <c r="M17" i="15"/>
  <c r="L17" i="15"/>
  <c r="L26" i="15" s="1"/>
  <c r="K17" i="15"/>
  <c r="K26" i="15" s="1"/>
  <c r="J17" i="15"/>
  <c r="I17" i="15"/>
  <c r="H17" i="15"/>
  <c r="H26" i="15" s="1"/>
  <c r="G17" i="15"/>
  <c r="G26" i="15" s="1"/>
  <c r="F17" i="15"/>
  <c r="E17" i="15"/>
  <c r="D17" i="15"/>
  <c r="D26" i="15" s="1"/>
  <c r="J12" i="15"/>
  <c r="I12" i="15"/>
  <c r="G12" i="15"/>
  <c r="F12" i="15"/>
  <c r="E12" i="15"/>
  <c r="M10" i="15"/>
  <c r="L10" i="15"/>
  <c r="J10" i="15"/>
  <c r="I10" i="15"/>
  <c r="H10" i="15"/>
  <c r="G10" i="15" s="1"/>
  <c r="F10" i="15"/>
  <c r="E10" i="15"/>
  <c r="N8" i="15"/>
  <c r="N15" i="15" s="1"/>
  <c r="M8" i="15"/>
  <c r="L8" i="15"/>
  <c r="K8" i="15"/>
  <c r="K15" i="15" s="1"/>
  <c r="J8" i="15"/>
  <c r="J15" i="15" s="1"/>
  <c r="I8" i="15"/>
  <c r="H8" i="15"/>
  <c r="G8" i="15"/>
  <c r="F8" i="15"/>
  <c r="F15" i="15" s="1"/>
  <c r="E8" i="15"/>
  <c r="D8" i="15"/>
  <c r="N6" i="15"/>
  <c r="M6" i="15"/>
  <c r="M15" i="15" s="1"/>
  <c r="L6" i="15"/>
  <c r="L15" i="15" s="1"/>
  <c r="K6" i="15"/>
  <c r="J6" i="15"/>
  <c r="I6" i="15"/>
  <c r="I15" i="15" s="1"/>
  <c r="H6" i="15"/>
  <c r="H15" i="15" s="1"/>
  <c r="G6" i="15"/>
  <c r="F6" i="15"/>
  <c r="E6" i="15"/>
  <c r="E15" i="15" s="1"/>
  <c r="D6" i="15"/>
  <c r="D15" i="15" s="1"/>
  <c r="G15" i="15" l="1"/>
  <c r="D60" i="15"/>
  <c r="H60" i="15"/>
  <c r="L60" i="15"/>
  <c r="E60" i="15"/>
  <c r="I60" i="15"/>
  <c r="M60" i="15"/>
  <c r="J60" i="15"/>
  <c r="N60" i="15"/>
  <c r="G60" i="15"/>
  <c r="K60" i="15"/>
  <c r="F60" i="15"/>
  <c r="H47" i="14" l="1"/>
  <c r="M45" i="14"/>
  <c r="L45" i="14"/>
  <c r="J45" i="14"/>
  <c r="I45" i="14"/>
  <c r="H45" i="14"/>
  <c r="F45" i="14"/>
  <c r="M43" i="14"/>
  <c r="L43" i="14"/>
  <c r="J43" i="14"/>
  <c r="I43" i="14"/>
  <c r="H43" i="14"/>
  <c r="G43" i="14"/>
  <c r="F43" i="14"/>
  <c r="N41" i="14"/>
  <c r="M41" i="14"/>
  <c r="L41" i="14"/>
  <c r="K41" i="14"/>
  <c r="J41" i="14"/>
  <c r="I41" i="14"/>
  <c r="H41" i="14"/>
  <c r="G41" i="14"/>
  <c r="F41" i="14"/>
  <c r="E41" i="14"/>
  <c r="D41" i="14"/>
  <c r="N39" i="14"/>
  <c r="N48" i="14" s="1"/>
  <c r="M39" i="14"/>
  <c r="M48" i="14" s="1"/>
  <c r="L39" i="14"/>
  <c r="L48" i="14" s="1"/>
  <c r="K39" i="14"/>
  <c r="K48" i="14" s="1"/>
  <c r="J39" i="14"/>
  <c r="J48" i="14" s="1"/>
  <c r="I39" i="14"/>
  <c r="I48" i="14" s="1"/>
  <c r="H39" i="14"/>
  <c r="H48" i="14" s="1"/>
  <c r="G39" i="14"/>
  <c r="G48" i="14" s="1"/>
  <c r="F39" i="14"/>
  <c r="F48" i="14" s="1"/>
  <c r="E39" i="14"/>
  <c r="E48" i="14" s="1"/>
  <c r="D39" i="14"/>
  <c r="D48" i="14" s="1"/>
  <c r="K37" i="14"/>
  <c r="G37" i="14"/>
  <c r="J36" i="14"/>
  <c r="I36" i="14"/>
  <c r="M34" i="14"/>
  <c r="L34" i="14"/>
  <c r="I34" i="14"/>
  <c r="F34" i="14"/>
  <c r="M32" i="14"/>
  <c r="L32" i="14"/>
  <c r="J32" i="14"/>
  <c r="I32" i="14"/>
  <c r="H32" i="14"/>
  <c r="F32" i="14"/>
  <c r="N30" i="14"/>
  <c r="M30" i="14"/>
  <c r="L30" i="14"/>
  <c r="K30" i="14"/>
  <c r="J30" i="14"/>
  <c r="I30" i="14"/>
  <c r="H30" i="14"/>
  <c r="G30" i="14"/>
  <c r="F30" i="14"/>
  <c r="E30" i="14"/>
  <c r="D30" i="14"/>
  <c r="N28" i="14"/>
  <c r="N37" i="14" s="1"/>
  <c r="M28" i="14"/>
  <c r="M37" i="14" s="1"/>
  <c r="L28" i="14"/>
  <c r="L37" i="14" s="1"/>
  <c r="K28" i="14"/>
  <c r="J28" i="14"/>
  <c r="J37" i="14" s="1"/>
  <c r="I28" i="14"/>
  <c r="I37" i="14" s="1"/>
  <c r="H28" i="14"/>
  <c r="H37" i="14" s="1"/>
  <c r="G28" i="14"/>
  <c r="F28" i="14"/>
  <c r="F37" i="14" s="1"/>
  <c r="E28" i="14"/>
  <c r="E37" i="14" s="1"/>
  <c r="D28" i="14"/>
  <c r="D37" i="14" s="1"/>
  <c r="I25" i="14"/>
  <c r="F25" i="14"/>
  <c r="E25" i="14"/>
  <c r="M23" i="14"/>
  <c r="L23" i="14"/>
  <c r="I23" i="14"/>
  <c r="G23" i="14"/>
  <c r="F23" i="14"/>
  <c r="D23" i="14"/>
  <c r="M21" i="14"/>
  <c r="I21" i="14"/>
  <c r="H21" i="14"/>
  <c r="F21" i="14"/>
  <c r="N19" i="14"/>
  <c r="M19" i="14"/>
  <c r="L19" i="14"/>
  <c r="L26" i="14" s="1"/>
  <c r="K19" i="14"/>
  <c r="J19" i="14"/>
  <c r="I19" i="14"/>
  <c r="H19" i="14"/>
  <c r="H26" i="14" s="1"/>
  <c r="G19" i="14"/>
  <c r="F19" i="14"/>
  <c r="E19" i="14"/>
  <c r="D19" i="14"/>
  <c r="D26" i="14" s="1"/>
  <c r="N17" i="14"/>
  <c r="N26" i="14" s="1"/>
  <c r="M17" i="14"/>
  <c r="M26" i="14" s="1"/>
  <c r="L17" i="14"/>
  <c r="K17" i="14"/>
  <c r="K26" i="14" s="1"/>
  <c r="J17" i="14"/>
  <c r="J26" i="14" s="1"/>
  <c r="I17" i="14"/>
  <c r="I26" i="14" s="1"/>
  <c r="H17" i="14"/>
  <c r="G17" i="14"/>
  <c r="G26" i="14" s="1"/>
  <c r="F17" i="14"/>
  <c r="F26" i="14" s="1"/>
  <c r="E17" i="14"/>
  <c r="E26" i="14" s="1"/>
  <c r="D17" i="14"/>
  <c r="N15" i="14"/>
  <c r="J15" i="14"/>
  <c r="M12" i="14"/>
  <c r="K12" i="14"/>
  <c r="J12" i="14"/>
  <c r="G12" i="14"/>
  <c r="F12" i="14"/>
  <c r="M10" i="14"/>
  <c r="J10" i="14"/>
  <c r="I10" i="14"/>
  <c r="H10" i="14"/>
  <c r="F10" i="14"/>
  <c r="F15" i="14" s="1"/>
  <c r="E10" i="14"/>
  <c r="D10" i="14"/>
  <c r="N8" i="14"/>
  <c r="M8" i="14"/>
  <c r="L8" i="14"/>
  <c r="K8" i="14"/>
  <c r="J8" i="14"/>
  <c r="I8" i="14"/>
  <c r="H8" i="14"/>
  <c r="G8" i="14"/>
  <c r="F8" i="14"/>
  <c r="E8" i="14"/>
  <c r="D8" i="14"/>
  <c r="N6" i="14"/>
  <c r="M6" i="14"/>
  <c r="M15" i="14" s="1"/>
  <c r="L6" i="14"/>
  <c r="L15" i="14" s="1"/>
  <c r="K6" i="14"/>
  <c r="K15" i="14" s="1"/>
  <c r="J6" i="14"/>
  <c r="I6" i="14"/>
  <c r="I15" i="14" s="1"/>
  <c r="H6" i="14"/>
  <c r="H15" i="14" s="1"/>
  <c r="G6" i="14"/>
  <c r="G15" i="14" s="1"/>
  <c r="F6" i="14"/>
  <c r="E6" i="14"/>
  <c r="E15" i="14" s="1"/>
  <c r="D6" i="14"/>
  <c r="D15" i="14" s="1"/>
  <c r="N49" i="14" l="1"/>
  <c r="D49" i="14"/>
  <c r="H49" i="14"/>
  <c r="L49" i="14"/>
  <c r="F49" i="14"/>
  <c r="E49" i="14"/>
  <c r="I49" i="14"/>
  <c r="M49" i="14"/>
  <c r="J49" i="14"/>
  <c r="G49" i="14"/>
  <c r="K49" i="14"/>
  <c r="L59" i="12" l="1"/>
  <c r="H59" i="12"/>
  <c r="D59" i="12"/>
  <c r="N56" i="12"/>
  <c r="J56" i="12"/>
  <c r="I56" i="12"/>
  <c r="G56" i="12"/>
  <c r="D56" i="12"/>
  <c r="K54" i="12"/>
  <c r="J54" i="12"/>
  <c r="I54" i="12"/>
  <c r="H54" i="12"/>
  <c r="F54" i="12"/>
  <c r="E54" i="12"/>
  <c r="N52" i="12"/>
  <c r="M52" i="12"/>
  <c r="L52" i="12"/>
  <c r="K52" i="12"/>
  <c r="J52" i="12"/>
  <c r="I52" i="12"/>
  <c r="H52" i="12"/>
  <c r="G52" i="12"/>
  <c r="F52" i="12"/>
  <c r="E52" i="12"/>
  <c r="D52" i="12"/>
  <c r="N50" i="12"/>
  <c r="N59" i="12" s="1"/>
  <c r="M50" i="12"/>
  <c r="M59" i="12" s="1"/>
  <c r="L50" i="12"/>
  <c r="K50" i="12"/>
  <c r="K59" i="12" s="1"/>
  <c r="J50" i="12"/>
  <c r="J59" i="12" s="1"/>
  <c r="I50" i="12"/>
  <c r="I59" i="12" s="1"/>
  <c r="H50" i="12"/>
  <c r="G50" i="12"/>
  <c r="G59" i="12" s="1"/>
  <c r="F50" i="12"/>
  <c r="F59" i="12" s="1"/>
  <c r="E50" i="12"/>
  <c r="E59" i="12" s="1"/>
  <c r="D50" i="12"/>
  <c r="M48" i="12"/>
  <c r="L48" i="12"/>
  <c r="H48" i="12"/>
  <c r="M45" i="12"/>
  <c r="K45" i="12"/>
  <c r="J45" i="12"/>
  <c r="I45" i="12"/>
  <c r="I48" i="12" s="1"/>
  <c r="G45" i="12"/>
  <c r="F45" i="12"/>
  <c r="K43" i="12"/>
  <c r="J43" i="12"/>
  <c r="I43" i="12"/>
  <c r="H43" i="12"/>
  <c r="E43" i="12"/>
  <c r="E48" i="12" s="1"/>
  <c r="D43" i="12"/>
  <c r="D48" i="12" s="1"/>
  <c r="N41" i="12"/>
  <c r="M41" i="12"/>
  <c r="L41" i="12"/>
  <c r="K41" i="12"/>
  <c r="J41" i="12"/>
  <c r="I41" i="12"/>
  <c r="H41" i="12"/>
  <c r="G41" i="12"/>
  <c r="F41" i="12"/>
  <c r="E41" i="12"/>
  <c r="D41" i="12"/>
  <c r="N39" i="12"/>
  <c r="N48" i="12" s="1"/>
  <c r="M39" i="12"/>
  <c r="L39" i="12"/>
  <c r="K39" i="12"/>
  <c r="K48" i="12" s="1"/>
  <c r="J39" i="12"/>
  <c r="J48" i="12" s="1"/>
  <c r="I39" i="12"/>
  <c r="H39" i="12"/>
  <c r="G39" i="12"/>
  <c r="G48" i="12" s="1"/>
  <c r="F39" i="12"/>
  <c r="F48" i="12" s="1"/>
  <c r="E39" i="12"/>
  <c r="D39" i="12"/>
  <c r="H36" i="12"/>
  <c r="F36" i="12"/>
  <c r="M34" i="12"/>
  <c r="M32" i="12"/>
  <c r="L32" i="12"/>
  <c r="K32" i="12"/>
  <c r="J32" i="12"/>
  <c r="I32" i="12"/>
  <c r="H32" i="12"/>
  <c r="G32" i="12"/>
  <c r="F32" i="12"/>
  <c r="E32" i="12"/>
  <c r="D32" i="12"/>
  <c r="N30" i="12"/>
  <c r="N37" i="12" s="1"/>
  <c r="M30" i="12"/>
  <c r="M37" i="12" s="1"/>
  <c r="L30" i="12"/>
  <c r="K30" i="12"/>
  <c r="J30" i="12"/>
  <c r="J37" i="12" s="1"/>
  <c r="I30" i="12"/>
  <c r="I37" i="12" s="1"/>
  <c r="H30" i="12"/>
  <c r="G30" i="12"/>
  <c r="F30" i="12"/>
  <c r="F37" i="12" s="1"/>
  <c r="E30" i="12"/>
  <c r="E37" i="12" s="1"/>
  <c r="D30" i="12"/>
  <c r="N28" i="12"/>
  <c r="M28" i="12"/>
  <c r="L28" i="12"/>
  <c r="L37" i="12" s="1"/>
  <c r="K28" i="12"/>
  <c r="K37" i="12" s="1"/>
  <c r="J28" i="12"/>
  <c r="I28" i="12"/>
  <c r="H28" i="12"/>
  <c r="H37" i="12" s="1"/>
  <c r="G28" i="12"/>
  <c r="G37" i="12" s="1"/>
  <c r="F28" i="12"/>
  <c r="E28" i="12"/>
  <c r="D28" i="12"/>
  <c r="D37" i="12" s="1"/>
  <c r="F26" i="12"/>
  <c r="H25" i="12"/>
  <c r="G25" i="12"/>
  <c r="N23" i="12"/>
  <c r="M23" i="12"/>
  <c r="L23" i="12"/>
  <c r="K23" i="12"/>
  <c r="J23" i="12"/>
  <c r="I23" i="12"/>
  <c r="H23" i="12"/>
  <c r="G23" i="12"/>
  <c r="F23" i="12"/>
  <c r="E23" i="12"/>
  <c r="D23" i="12"/>
  <c r="N21" i="12"/>
  <c r="N26" i="12" s="1"/>
  <c r="M21" i="12"/>
  <c r="L21" i="12"/>
  <c r="K21" i="12"/>
  <c r="J21" i="12"/>
  <c r="J26" i="12" s="1"/>
  <c r="I21" i="12"/>
  <c r="H21" i="12"/>
  <c r="G21" i="12"/>
  <c r="E21" i="12"/>
  <c r="D21" i="12"/>
  <c r="N19" i="12"/>
  <c r="M19" i="12"/>
  <c r="L19" i="12"/>
  <c r="K19" i="12"/>
  <c r="J19" i="12"/>
  <c r="I19" i="12"/>
  <c r="H19" i="12"/>
  <c r="G19" i="12"/>
  <c r="F19" i="12"/>
  <c r="E19" i="12"/>
  <c r="D19" i="12"/>
  <c r="N17" i="12"/>
  <c r="M17" i="12"/>
  <c r="M26" i="12" s="1"/>
  <c r="L17" i="12"/>
  <c r="L26" i="12" s="1"/>
  <c r="K17" i="12"/>
  <c r="K26" i="12" s="1"/>
  <c r="J17" i="12"/>
  <c r="I17" i="12"/>
  <c r="I26" i="12" s="1"/>
  <c r="H17" i="12"/>
  <c r="H26" i="12" s="1"/>
  <c r="G17" i="12"/>
  <c r="G26" i="12" s="1"/>
  <c r="F17" i="12"/>
  <c r="E17" i="12"/>
  <c r="E26" i="12" s="1"/>
  <c r="D17" i="12"/>
  <c r="D26" i="12" s="1"/>
  <c r="H14" i="12"/>
  <c r="M12" i="12"/>
  <c r="K12" i="12"/>
  <c r="H12" i="12"/>
  <c r="F12" i="12"/>
  <c r="N10" i="12"/>
  <c r="N15" i="12" s="1"/>
  <c r="M10" i="12"/>
  <c r="L10" i="12"/>
  <c r="K10" i="12"/>
  <c r="J10" i="12"/>
  <c r="J15" i="12" s="1"/>
  <c r="I10" i="12"/>
  <c r="H10" i="12"/>
  <c r="G10" i="12"/>
  <c r="F10" i="12"/>
  <c r="F15" i="12" s="1"/>
  <c r="E10" i="12"/>
  <c r="D10" i="12"/>
  <c r="N8" i="12"/>
  <c r="M8" i="12"/>
  <c r="L8" i="12"/>
  <c r="K8" i="12"/>
  <c r="J8" i="12"/>
  <c r="I8" i="12"/>
  <c r="H8" i="12"/>
  <c r="G8" i="12"/>
  <c r="F8" i="12"/>
  <c r="E8" i="12"/>
  <c r="D8" i="12"/>
  <c r="N6" i="12"/>
  <c r="M6" i="12"/>
  <c r="M15" i="12" s="1"/>
  <c r="L6" i="12"/>
  <c r="L15" i="12" s="1"/>
  <c r="K6" i="12"/>
  <c r="K15" i="12" s="1"/>
  <c r="J6" i="12"/>
  <c r="I6" i="12"/>
  <c r="I15" i="12" s="1"/>
  <c r="H6" i="12"/>
  <c r="H15" i="12" s="1"/>
  <c r="G6" i="12"/>
  <c r="G15" i="12" s="1"/>
  <c r="F6" i="12"/>
  <c r="E6" i="12"/>
  <c r="E15" i="12" s="1"/>
  <c r="D6" i="12"/>
  <c r="D15" i="12" s="1"/>
  <c r="M56" i="1" l="1"/>
  <c r="L45" i="1"/>
  <c r="H45" i="1"/>
  <c r="I34" i="1"/>
  <c r="H34" i="1"/>
  <c r="M23" i="1"/>
  <c r="I23" i="1"/>
  <c r="H23" i="1"/>
  <c r="F23" i="1"/>
  <c r="M21" i="9"/>
  <c r="L21" i="9"/>
  <c r="K21" i="9"/>
  <c r="J21" i="9"/>
  <c r="I21" i="9"/>
  <c r="H21" i="9"/>
  <c r="F21" i="9"/>
  <c r="E21" i="9"/>
  <c r="D21" i="9"/>
  <c r="J19" i="9"/>
  <c r="I19" i="9"/>
  <c r="D19" i="9"/>
  <c r="N17" i="9"/>
  <c r="M17" i="9"/>
  <c r="L17" i="9"/>
  <c r="K17" i="9"/>
  <c r="J17" i="9"/>
  <c r="I17" i="9"/>
  <c r="H17" i="9"/>
  <c r="G17" i="9"/>
  <c r="F17" i="9"/>
  <c r="E17" i="9"/>
  <c r="D17" i="9"/>
  <c r="N15" i="9"/>
  <c r="N22" i="9" s="1"/>
  <c r="M15" i="9"/>
  <c r="L15" i="9"/>
  <c r="K15" i="9"/>
  <c r="K22" i="9" s="1"/>
  <c r="J15" i="9"/>
  <c r="I15" i="9"/>
  <c r="H15" i="9"/>
  <c r="G15" i="9"/>
  <c r="G22" i="9" s="1"/>
  <c r="F15" i="9"/>
  <c r="E15" i="9"/>
  <c r="D15" i="9"/>
  <c r="N12" i="9"/>
  <c r="M12" i="9"/>
  <c r="L12" i="9"/>
  <c r="K12" i="9"/>
  <c r="J12" i="9"/>
  <c r="I12" i="9"/>
  <c r="H12" i="9"/>
  <c r="F12" i="9"/>
  <c r="D12" i="9"/>
  <c r="M10" i="9"/>
  <c r="J10" i="9"/>
  <c r="I10" i="9"/>
  <c r="N8" i="9"/>
  <c r="M8" i="9"/>
  <c r="L8" i="9"/>
  <c r="K8" i="9"/>
  <c r="J8" i="9"/>
  <c r="I8" i="9"/>
  <c r="H8" i="9"/>
  <c r="G8" i="9"/>
  <c r="G13" i="9" s="1"/>
  <c r="G23" i="9" s="1"/>
  <c r="F8" i="9"/>
  <c r="E8" i="9"/>
  <c r="D8" i="9"/>
  <c r="N6" i="9"/>
  <c r="N13" i="9" s="1"/>
  <c r="M6" i="9"/>
  <c r="M13" i="9" s="1"/>
  <c r="L6" i="9"/>
  <c r="K6" i="9"/>
  <c r="J6" i="9"/>
  <c r="J13" i="9" s="1"/>
  <c r="I6" i="9"/>
  <c r="H6" i="9"/>
  <c r="G6" i="9"/>
  <c r="F6" i="9"/>
  <c r="F13" i="9" s="1"/>
  <c r="E6" i="9"/>
  <c r="E13" i="9" s="1"/>
  <c r="D6" i="9"/>
  <c r="N48" i="8"/>
  <c r="M48" i="8"/>
  <c r="L48" i="8"/>
  <c r="K48" i="8"/>
  <c r="J48" i="8"/>
  <c r="I48" i="8"/>
  <c r="H48" i="8"/>
  <c r="G48" i="8"/>
  <c r="E48" i="8"/>
  <c r="M46" i="8"/>
  <c r="L46" i="8"/>
  <c r="K46" i="8"/>
  <c r="J46" i="8"/>
  <c r="I46" i="8"/>
  <c r="H46" i="8"/>
  <c r="G46" i="8"/>
  <c r="G49" i="8" s="1"/>
  <c r="F46" i="8"/>
  <c r="E46" i="8"/>
  <c r="D46" i="8"/>
  <c r="N44" i="8"/>
  <c r="N49" i="8" s="1"/>
  <c r="M44" i="8"/>
  <c r="L44" i="8"/>
  <c r="K44" i="8"/>
  <c r="K49" i="8" s="1"/>
  <c r="J44" i="8"/>
  <c r="J49" i="8" s="1"/>
  <c r="I44" i="8"/>
  <c r="H44" i="8"/>
  <c r="G44" i="8"/>
  <c r="F44" i="8"/>
  <c r="F49" i="8" s="1"/>
  <c r="E44" i="8"/>
  <c r="D44" i="8"/>
  <c r="N42" i="8"/>
  <c r="M42" i="8"/>
  <c r="M49" i="8" s="1"/>
  <c r="L42" i="8"/>
  <c r="K42" i="8"/>
  <c r="J42" i="8"/>
  <c r="I42" i="8"/>
  <c r="I49" i="8" s="1"/>
  <c r="H42" i="8"/>
  <c r="G42" i="8"/>
  <c r="F42" i="8"/>
  <c r="E42" i="8"/>
  <c r="E49" i="8" s="1"/>
  <c r="D42" i="8"/>
  <c r="N39" i="8"/>
  <c r="M39" i="8"/>
  <c r="L39" i="8"/>
  <c r="K39" i="8"/>
  <c r="H39" i="8"/>
  <c r="G39" i="8"/>
  <c r="F39" i="8"/>
  <c r="J37" i="8"/>
  <c r="I37" i="8"/>
  <c r="H37" i="8"/>
  <c r="F37" i="8"/>
  <c r="D37" i="8"/>
  <c r="D40" i="8" s="1"/>
  <c r="N35" i="8"/>
  <c r="M35" i="8"/>
  <c r="L35" i="8"/>
  <c r="K35" i="8"/>
  <c r="J35" i="8"/>
  <c r="I35" i="8"/>
  <c r="H35" i="8"/>
  <c r="G35" i="8"/>
  <c r="G40" i="8" s="1"/>
  <c r="F35" i="8"/>
  <c r="E35" i="8"/>
  <c r="D35" i="8"/>
  <c r="N33" i="8"/>
  <c r="N40" i="8" s="1"/>
  <c r="M33" i="8"/>
  <c r="M40" i="8" s="1"/>
  <c r="L33" i="8"/>
  <c r="L40" i="8" s="1"/>
  <c r="K33" i="8"/>
  <c r="K40" i="8" s="1"/>
  <c r="J33" i="8"/>
  <c r="J40" i="8" s="1"/>
  <c r="I33" i="8"/>
  <c r="I40" i="8" s="1"/>
  <c r="H33" i="8"/>
  <c r="G33" i="8"/>
  <c r="F33" i="8"/>
  <c r="F40" i="8" s="1"/>
  <c r="E33" i="8"/>
  <c r="E40" i="8" s="1"/>
  <c r="D33" i="8"/>
  <c r="M30" i="8"/>
  <c r="J30" i="8"/>
  <c r="I30" i="8"/>
  <c r="H30" i="8"/>
  <c r="F30" i="8"/>
  <c r="J28" i="8"/>
  <c r="I28" i="8"/>
  <c r="H28" i="8"/>
  <c r="D28" i="8"/>
  <c r="N26" i="8"/>
  <c r="M26" i="8"/>
  <c r="L26" i="8"/>
  <c r="K26" i="8"/>
  <c r="J26" i="8"/>
  <c r="I26" i="8"/>
  <c r="H26" i="8"/>
  <c r="G26" i="8"/>
  <c r="F26" i="8"/>
  <c r="E26" i="8"/>
  <c r="D26" i="8"/>
  <c r="N24" i="8"/>
  <c r="M24" i="8"/>
  <c r="L24" i="8"/>
  <c r="K24" i="8"/>
  <c r="J24" i="8"/>
  <c r="I24" i="8"/>
  <c r="H24" i="8"/>
  <c r="G24" i="8"/>
  <c r="F24" i="8"/>
  <c r="E24" i="8"/>
  <c r="D24" i="8"/>
  <c r="N21" i="8"/>
  <c r="M21" i="8"/>
  <c r="L21" i="8"/>
  <c r="J21" i="8"/>
  <c r="I21" i="8"/>
  <c r="H21" i="8"/>
  <c r="G21" i="8"/>
  <c r="F21" i="8"/>
  <c r="D21" i="8"/>
  <c r="M19" i="8"/>
  <c r="J19" i="8"/>
  <c r="I19" i="8"/>
  <c r="H19" i="8"/>
  <c r="G19" i="8"/>
  <c r="D19" i="8"/>
  <c r="N17" i="8"/>
  <c r="M17" i="8"/>
  <c r="L17" i="8"/>
  <c r="K17" i="8"/>
  <c r="J17" i="8"/>
  <c r="I17" i="8"/>
  <c r="H17" i="8"/>
  <c r="G17" i="8"/>
  <c r="F17" i="8"/>
  <c r="F22" i="8" s="1"/>
  <c r="E17" i="8"/>
  <c r="D17" i="8"/>
  <c r="N15" i="8"/>
  <c r="N22" i="8" s="1"/>
  <c r="M15" i="8"/>
  <c r="L15" i="8"/>
  <c r="K15" i="8"/>
  <c r="J15" i="8"/>
  <c r="J22" i="8" s="1"/>
  <c r="I15" i="8"/>
  <c r="H15" i="8"/>
  <c r="H22" i="8" s="1"/>
  <c r="G15" i="8"/>
  <c r="F15" i="8"/>
  <c r="E15" i="8"/>
  <c r="D15" i="8"/>
  <c r="N12" i="8"/>
  <c r="M12" i="8"/>
  <c r="K12" i="8"/>
  <c r="J12" i="8"/>
  <c r="I12" i="8"/>
  <c r="H12" i="8"/>
  <c r="G12" i="8"/>
  <c r="E12" i="8"/>
  <c r="M10" i="8"/>
  <c r="J10" i="8"/>
  <c r="I10" i="8"/>
  <c r="H10" i="8"/>
  <c r="G10" i="8"/>
  <c r="D10" i="8"/>
  <c r="N8" i="8"/>
  <c r="M8" i="8"/>
  <c r="L8" i="8"/>
  <c r="K8" i="8"/>
  <c r="J8" i="8"/>
  <c r="I8" i="8"/>
  <c r="H8" i="8"/>
  <c r="G8" i="8"/>
  <c r="F8" i="8"/>
  <c r="E8" i="8"/>
  <c r="D8" i="8"/>
  <c r="N6" i="8"/>
  <c r="M6" i="8"/>
  <c r="M13" i="8" s="1"/>
  <c r="L6" i="8"/>
  <c r="L13" i="8" s="1"/>
  <c r="K6" i="8"/>
  <c r="J6" i="8"/>
  <c r="I6" i="8"/>
  <c r="I13" i="8" s="1"/>
  <c r="H6" i="8"/>
  <c r="G6" i="8"/>
  <c r="F6" i="8"/>
  <c r="E6" i="8"/>
  <c r="E13" i="8" s="1"/>
  <c r="D6" i="8"/>
  <c r="N13" i="8" l="1"/>
  <c r="F31" i="8"/>
  <c r="N31" i="8"/>
  <c r="H22" i="9"/>
  <c r="G13" i="8"/>
  <c r="K13" i="8"/>
  <c r="G22" i="8"/>
  <c r="K22" i="8"/>
  <c r="G31" i="8"/>
  <c r="K31" i="8"/>
  <c r="D31" i="8"/>
  <c r="H31" i="8"/>
  <c r="L31" i="8"/>
  <c r="D13" i="9"/>
  <c r="H13" i="9"/>
  <c r="L13" i="9"/>
  <c r="L23" i="9" s="1"/>
  <c r="E22" i="9"/>
  <c r="I22" i="9"/>
  <c r="M22" i="9"/>
  <c r="F13" i="8"/>
  <c r="J13" i="8"/>
  <c r="J31" i="8"/>
  <c r="K13" i="9"/>
  <c r="K23" i="9" s="1"/>
  <c r="D22" i="9"/>
  <c r="L22" i="9"/>
  <c r="D13" i="8"/>
  <c r="H13" i="8"/>
  <c r="H50" i="8" s="1"/>
  <c r="D22" i="8"/>
  <c r="D50" i="8" s="1"/>
  <c r="L22" i="8"/>
  <c r="E22" i="8"/>
  <c r="I22" i="8"/>
  <c r="M22" i="8"/>
  <c r="M50" i="8" s="1"/>
  <c r="E31" i="8"/>
  <c r="I31" i="8"/>
  <c r="M31" i="8"/>
  <c r="H40" i="8"/>
  <c r="D49" i="8"/>
  <c r="H49" i="8"/>
  <c r="L49" i="8"/>
  <c r="I13" i="9"/>
  <c r="I23" i="9" s="1"/>
  <c r="F22" i="9"/>
  <c r="J22" i="9"/>
  <c r="F23" i="9"/>
  <c r="N23" i="9"/>
  <c r="E23" i="9"/>
  <c r="M23" i="9"/>
  <c r="J23" i="9"/>
  <c r="L50" i="8"/>
  <c r="I50" i="8"/>
  <c r="E50" i="8"/>
  <c r="F50" i="8"/>
  <c r="J50" i="8"/>
  <c r="N50" i="8"/>
  <c r="H23" i="9" l="1"/>
  <c r="D23" i="9"/>
  <c r="K50" i="8"/>
  <c r="G50" i="8"/>
  <c r="N48" i="10"/>
  <c r="M48" i="10"/>
  <c r="L48" i="10"/>
  <c r="K48" i="10"/>
  <c r="J48" i="10"/>
  <c r="I48" i="10"/>
  <c r="H48" i="10"/>
  <c r="G48" i="10"/>
  <c r="E48" i="10"/>
  <c r="L46" i="10"/>
  <c r="J46" i="10"/>
  <c r="I46" i="10"/>
  <c r="H46" i="10"/>
  <c r="G46" i="10"/>
  <c r="D46" i="10"/>
  <c r="N44" i="10"/>
  <c r="M44" i="10"/>
  <c r="L44" i="10"/>
  <c r="K44" i="10"/>
  <c r="J44" i="10"/>
  <c r="I44" i="10"/>
  <c r="H44" i="10"/>
  <c r="G44" i="10"/>
  <c r="F44" i="10"/>
  <c r="E44" i="10"/>
  <c r="D44" i="10"/>
  <c r="N42" i="10"/>
  <c r="M42" i="10"/>
  <c r="M49" i="10" s="1"/>
  <c r="L42" i="10"/>
  <c r="K42" i="10"/>
  <c r="J42" i="10"/>
  <c r="I42" i="10"/>
  <c r="I49" i="10" s="1"/>
  <c r="H42" i="10"/>
  <c r="G42" i="10"/>
  <c r="F42" i="10"/>
  <c r="F49" i="10" s="1"/>
  <c r="E42" i="10"/>
  <c r="E49" i="10" s="1"/>
  <c r="D42" i="10"/>
  <c r="M39" i="10"/>
  <c r="K39" i="10"/>
  <c r="J39" i="10"/>
  <c r="I39" i="10"/>
  <c r="H39" i="10"/>
  <c r="G39" i="10"/>
  <c r="F39" i="10"/>
  <c r="D39" i="10"/>
  <c r="I37" i="10"/>
  <c r="F37" i="10"/>
  <c r="N35" i="10"/>
  <c r="M35" i="10"/>
  <c r="L35" i="10"/>
  <c r="K35" i="10"/>
  <c r="J35" i="10"/>
  <c r="I35" i="10"/>
  <c r="H35" i="10"/>
  <c r="G35" i="10"/>
  <c r="F35" i="10"/>
  <c r="E35" i="10"/>
  <c r="D35" i="10"/>
  <c r="N33" i="10"/>
  <c r="N40" i="10" s="1"/>
  <c r="M33" i="10"/>
  <c r="M40" i="10" s="1"/>
  <c r="L33" i="10"/>
  <c r="L40" i="10" s="1"/>
  <c r="K33" i="10"/>
  <c r="J33" i="10"/>
  <c r="J40" i="10" s="1"/>
  <c r="I33" i="10"/>
  <c r="I40" i="10" s="1"/>
  <c r="H33" i="10"/>
  <c r="H40" i="10" s="1"/>
  <c r="G33" i="10"/>
  <c r="F33" i="10"/>
  <c r="F40" i="10" s="1"/>
  <c r="E33" i="10"/>
  <c r="E40" i="10" s="1"/>
  <c r="D33" i="10"/>
  <c r="D40" i="10" s="1"/>
  <c r="I31" i="10"/>
  <c r="N30" i="10"/>
  <c r="L30" i="10"/>
  <c r="K30" i="10"/>
  <c r="J30" i="10"/>
  <c r="I30" i="10"/>
  <c r="H30" i="10"/>
  <c r="F30" i="10"/>
  <c r="D30" i="10"/>
  <c r="L28" i="10"/>
  <c r="K28" i="10"/>
  <c r="J28" i="10"/>
  <c r="I28" i="10"/>
  <c r="H28" i="10"/>
  <c r="F28" i="10"/>
  <c r="D28" i="10"/>
  <c r="N26" i="10"/>
  <c r="M26" i="10"/>
  <c r="L26" i="10"/>
  <c r="K26" i="10"/>
  <c r="J26" i="10"/>
  <c r="I26" i="10"/>
  <c r="H26" i="10"/>
  <c r="G26" i="10"/>
  <c r="F26" i="10"/>
  <c r="E26" i="10"/>
  <c r="D26" i="10"/>
  <c r="N24" i="10"/>
  <c r="N31" i="10" s="1"/>
  <c r="M24" i="10"/>
  <c r="M31" i="10" s="1"/>
  <c r="L24" i="10"/>
  <c r="L31" i="10" s="1"/>
  <c r="K24" i="10"/>
  <c r="J24" i="10"/>
  <c r="J31" i="10" s="1"/>
  <c r="I24" i="10"/>
  <c r="H24" i="10"/>
  <c r="H31" i="10" s="1"/>
  <c r="G24" i="10"/>
  <c r="F24" i="10"/>
  <c r="F31" i="10" s="1"/>
  <c r="E24" i="10"/>
  <c r="E31" i="10" s="1"/>
  <c r="D24" i="10"/>
  <c r="I22" i="10"/>
  <c r="N21" i="10"/>
  <c r="M21" i="10"/>
  <c r="L21" i="10"/>
  <c r="K21" i="10"/>
  <c r="J21" i="10"/>
  <c r="I21" i="10"/>
  <c r="H21" i="10"/>
  <c r="G21" i="10"/>
  <c r="F21" i="10"/>
  <c r="E21" i="10"/>
  <c r="D21" i="10"/>
  <c r="J19" i="10"/>
  <c r="I19" i="10"/>
  <c r="H19" i="10"/>
  <c r="D19" i="10"/>
  <c r="N17" i="10"/>
  <c r="M17" i="10"/>
  <c r="L17" i="10"/>
  <c r="K17" i="10"/>
  <c r="J17" i="10"/>
  <c r="I17" i="10"/>
  <c r="H17" i="10"/>
  <c r="G17" i="10"/>
  <c r="F17" i="10"/>
  <c r="E17" i="10"/>
  <c r="D17" i="10"/>
  <c r="N15" i="10"/>
  <c r="N22" i="10" s="1"/>
  <c r="M15" i="10"/>
  <c r="M22" i="10" s="1"/>
  <c r="L15" i="10"/>
  <c r="K15" i="10"/>
  <c r="J15" i="10"/>
  <c r="J22" i="10" s="1"/>
  <c r="I15" i="10"/>
  <c r="H15" i="10"/>
  <c r="G15" i="10"/>
  <c r="F15" i="10"/>
  <c r="F22" i="10" s="1"/>
  <c r="E15" i="10"/>
  <c r="E22" i="10" s="1"/>
  <c r="D15" i="10"/>
  <c r="M12" i="10"/>
  <c r="L12" i="10"/>
  <c r="K12" i="10"/>
  <c r="J12" i="10"/>
  <c r="I12" i="10"/>
  <c r="H12" i="10"/>
  <c r="G12" i="10"/>
  <c r="F12" i="10"/>
  <c r="D12" i="10"/>
  <c r="N10" i="10"/>
  <c r="K10" i="10"/>
  <c r="J10" i="10"/>
  <c r="I10" i="10"/>
  <c r="D10" i="10"/>
  <c r="N8" i="10"/>
  <c r="M8" i="10"/>
  <c r="L8" i="10"/>
  <c r="K8" i="10"/>
  <c r="J8" i="10"/>
  <c r="I8" i="10"/>
  <c r="H8" i="10"/>
  <c r="G8" i="10"/>
  <c r="F8" i="10"/>
  <c r="E8" i="10"/>
  <c r="D8" i="10"/>
  <c r="N6" i="10"/>
  <c r="N13" i="10" s="1"/>
  <c r="M6" i="10"/>
  <c r="M13" i="10" s="1"/>
  <c r="L6" i="10"/>
  <c r="K6" i="10"/>
  <c r="J6" i="10"/>
  <c r="J13" i="10" s="1"/>
  <c r="I6" i="10"/>
  <c r="I13" i="10" s="1"/>
  <c r="H6" i="10"/>
  <c r="G6" i="10"/>
  <c r="F6" i="10"/>
  <c r="F13" i="10" s="1"/>
  <c r="E6" i="10"/>
  <c r="E13" i="10" s="1"/>
  <c r="D6" i="10"/>
  <c r="G13" i="10" l="1"/>
  <c r="K13" i="10"/>
  <c r="G22" i="10"/>
  <c r="K22" i="10"/>
  <c r="G31" i="10"/>
  <c r="K31" i="10"/>
  <c r="G40" i="10"/>
  <c r="K40" i="10"/>
  <c r="G49" i="10"/>
  <c r="K49" i="10"/>
  <c r="F50" i="10"/>
  <c r="D13" i="10"/>
  <c r="H13" i="10"/>
  <c r="H50" i="10" s="1"/>
  <c r="L13" i="10"/>
  <c r="L50" i="10" s="1"/>
  <c r="D22" i="10"/>
  <c r="H22" i="10"/>
  <c r="L22" i="10"/>
  <c r="D31" i="10"/>
  <c r="D49" i="10"/>
  <c r="H49" i="10"/>
  <c r="L49" i="10"/>
  <c r="J49" i="10"/>
  <c r="J50" i="10" s="1"/>
  <c r="N49" i="10"/>
  <c r="N50" i="10" s="1"/>
  <c r="E50" i="10"/>
  <c r="I50" i="10"/>
  <c r="M50" i="10"/>
  <c r="N48" i="11"/>
  <c r="M48" i="11"/>
  <c r="K48" i="11"/>
  <c r="H48" i="11"/>
  <c r="G48" i="11"/>
  <c r="F48" i="11"/>
  <c r="N46" i="11"/>
  <c r="M46" i="11"/>
  <c r="J46" i="11"/>
  <c r="I46" i="11"/>
  <c r="H46" i="11"/>
  <c r="F46" i="11"/>
  <c r="E46" i="11"/>
  <c r="D46" i="11"/>
  <c r="N44" i="11"/>
  <c r="M44" i="11"/>
  <c r="L44" i="11"/>
  <c r="K44" i="11"/>
  <c r="J44" i="11"/>
  <c r="I44" i="11"/>
  <c r="H44" i="11"/>
  <c r="G44" i="11"/>
  <c r="F44" i="11"/>
  <c r="E44" i="11"/>
  <c r="D44" i="11"/>
  <c r="N42" i="11"/>
  <c r="N49" i="11" s="1"/>
  <c r="M42" i="11"/>
  <c r="L42" i="11"/>
  <c r="L49" i="11" s="1"/>
  <c r="K42" i="11"/>
  <c r="K49" i="11" s="1"/>
  <c r="J42" i="11"/>
  <c r="J49" i="11" s="1"/>
  <c r="I42" i="11"/>
  <c r="H42" i="11"/>
  <c r="H49" i="11" s="1"/>
  <c r="G42" i="11"/>
  <c r="G49" i="11" s="1"/>
  <c r="F42" i="11"/>
  <c r="E42" i="11"/>
  <c r="D42" i="11"/>
  <c r="D49" i="11" s="1"/>
  <c r="M39" i="11"/>
  <c r="L39" i="11"/>
  <c r="J39" i="11"/>
  <c r="H39" i="11"/>
  <c r="G39" i="11"/>
  <c r="N37" i="11"/>
  <c r="M37" i="11"/>
  <c r="J37" i="11"/>
  <c r="I37" i="11"/>
  <c r="H37" i="11"/>
  <c r="F37" i="11"/>
  <c r="E37" i="11"/>
  <c r="D37" i="11"/>
  <c r="N35" i="11"/>
  <c r="M35" i="11"/>
  <c r="L35" i="11"/>
  <c r="L40" i="11" s="1"/>
  <c r="K35" i="11"/>
  <c r="J35" i="11"/>
  <c r="I35" i="11"/>
  <c r="H35" i="11"/>
  <c r="H40" i="11" s="1"/>
  <c r="G35" i="11"/>
  <c r="F35" i="11"/>
  <c r="E35" i="11"/>
  <c r="D35" i="11"/>
  <c r="D40" i="11" s="1"/>
  <c r="N33" i="11"/>
  <c r="N40" i="11" s="1"/>
  <c r="M33" i="11"/>
  <c r="M40" i="11" s="1"/>
  <c r="L33" i="11"/>
  <c r="K33" i="11"/>
  <c r="K40" i="11" s="1"/>
  <c r="J33" i="11"/>
  <c r="I33" i="11"/>
  <c r="I40" i="11" s="1"/>
  <c r="H33" i="11"/>
  <c r="G33" i="11"/>
  <c r="G40" i="11" s="1"/>
  <c r="F33" i="11"/>
  <c r="F40" i="11" s="1"/>
  <c r="E33" i="11"/>
  <c r="D33" i="11"/>
  <c r="N31" i="11"/>
  <c r="M30" i="11"/>
  <c r="L30" i="11"/>
  <c r="K30" i="11"/>
  <c r="J30" i="11"/>
  <c r="I30" i="11"/>
  <c r="H30" i="11"/>
  <c r="F30" i="11"/>
  <c r="D30" i="11"/>
  <c r="N28" i="11"/>
  <c r="M28" i="11"/>
  <c r="J28" i="11"/>
  <c r="I28" i="11"/>
  <c r="H28" i="11"/>
  <c r="F28" i="11"/>
  <c r="E28" i="11"/>
  <c r="D28" i="11"/>
  <c r="N26" i="11"/>
  <c r="M26" i="11"/>
  <c r="L26" i="11"/>
  <c r="K26" i="11"/>
  <c r="J26" i="11"/>
  <c r="I26" i="11"/>
  <c r="H26" i="11"/>
  <c r="G26" i="11"/>
  <c r="F26" i="11"/>
  <c r="E26" i="11"/>
  <c r="D26" i="11"/>
  <c r="N24" i="11"/>
  <c r="M24" i="11"/>
  <c r="L24" i="11"/>
  <c r="K24" i="11"/>
  <c r="K31" i="11" s="1"/>
  <c r="J24" i="11"/>
  <c r="J31" i="11" s="1"/>
  <c r="I24" i="11"/>
  <c r="H24" i="11"/>
  <c r="G24" i="11"/>
  <c r="G31" i="11" s="1"/>
  <c r="F24" i="11"/>
  <c r="E24" i="11"/>
  <c r="D24" i="11"/>
  <c r="M21" i="11"/>
  <c r="L21" i="11"/>
  <c r="K21" i="11"/>
  <c r="J21" i="11"/>
  <c r="I21" i="11"/>
  <c r="H21" i="11"/>
  <c r="F21" i="11"/>
  <c r="E21" i="11"/>
  <c r="N19" i="11"/>
  <c r="M19" i="11"/>
  <c r="J19" i="11"/>
  <c r="I19" i="11"/>
  <c r="H19" i="11"/>
  <c r="G19" i="11"/>
  <c r="F19" i="11"/>
  <c r="E19" i="11"/>
  <c r="D19" i="11"/>
  <c r="N17" i="11"/>
  <c r="M17" i="11"/>
  <c r="L17" i="11"/>
  <c r="K17" i="11"/>
  <c r="K22" i="11" s="1"/>
  <c r="J17" i="11"/>
  <c r="I17" i="11"/>
  <c r="H17" i="11"/>
  <c r="G17" i="11"/>
  <c r="G22" i="11" s="1"/>
  <c r="F17" i="11"/>
  <c r="E17" i="11"/>
  <c r="D17" i="11"/>
  <c r="N15" i="11"/>
  <c r="N22" i="11" s="1"/>
  <c r="M15" i="11"/>
  <c r="L15" i="11"/>
  <c r="L22" i="11" s="1"/>
  <c r="K15" i="11"/>
  <c r="J15" i="11"/>
  <c r="J22" i="11" s="1"/>
  <c r="I15" i="11"/>
  <c r="H15" i="11"/>
  <c r="G15" i="11"/>
  <c r="F15" i="11"/>
  <c r="F22" i="11" s="1"/>
  <c r="E15" i="11"/>
  <c r="D15" i="11"/>
  <c r="N12" i="11"/>
  <c r="K12" i="11"/>
  <c r="I12" i="11"/>
  <c r="H12" i="11"/>
  <c r="G12" i="11"/>
  <c r="E12" i="11"/>
  <c r="N10" i="11"/>
  <c r="J10" i="11"/>
  <c r="I10" i="11"/>
  <c r="H10" i="11"/>
  <c r="G10" i="11"/>
  <c r="F10" i="11"/>
  <c r="E10" i="11"/>
  <c r="D10" i="11"/>
  <c r="N8" i="11"/>
  <c r="M8" i="11"/>
  <c r="L8" i="11"/>
  <c r="K8" i="11"/>
  <c r="J8" i="11"/>
  <c r="I8" i="11"/>
  <c r="H8" i="11"/>
  <c r="G8" i="11"/>
  <c r="F8" i="11"/>
  <c r="E8" i="11"/>
  <c r="D8" i="11"/>
  <c r="N6" i="11"/>
  <c r="N13" i="11" s="1"/>
  <c r="M6" i="11"/>
  <c r="L6" i="11"/>
  <c r="L13" i="11" s="1"/>
  <c r="K6" i="11"/>
  <c r="J6" i="11"/>
  <c r="J13" i="11" s="1"/>
  <c r="I6" i="11"/>
  <c r="H6" i="11"/>
  <c r="G6" i="11"/>
  <c r="F6" i="11"/>
  <c r="F13" i="11" s="1"/>
  <c r="E6" i="11"/>
  <c r="D6" i="11"/>
  <c r="M58" i="1"/>
  <c r="H58" i="1"/>
  <c r="G58" i="1"/>
  <c r="H56" i="1"/>
  <c r="G56" i="1"/>
  <c r="L54" i="1"/>
  <c r="J54" i="1"/>
  <c r="I54" i="1"/>
  <c r="H54" i="1"/>
  <c r="G54" i="1"/>
  <c r="F54" i="1"/>
  <c r="E54" i="1"/>
  <c r="D54" i="1"/>
  <c r="N52" i="1"/>
  <c r="M52" i="1"/>
  <c r="L52" i="1"/>
  <c r="K52" i="1"/>
  <c r="J52" i="1"/>
  <c r="J59" i="1" s="1"/>
  <c r="I52" i="1"/>
  <c r="H52" i="1"/>
  <c r="G52" i="1"/>
  <c r="F52" i="1"/>
  <c r="F59" i="1" s="1"/>
  <c r="E52" i="1"/>
  <c r="D52" i="1"/>
  <c r="N50" i="1"/>
  <c r="M50" i="1"/>
  <c r="M59" i="1" s="1"/>
  <c r="L50" i="1"/>
  <c r="K50" i="1"/>
  <c r="K59" i="1" s="1"/>
  <c r="J50" i="1"/>
  <c r="I50" i="1"/>
  <c r="I59" i="1" s="1"/>
  <c r="H50" i="1"/>
  <c r="G50" i="1"/>
  <c r="F50" i="1"/>
  <c r="E50" i="1"/>
  <c r="E59" i="1" s="1"/>
  <c r="D50" i="1"/>
  <c r="D59" i="1" s="1"/>
  <c r="L47" i="1"/>
  <c r="J47" i="1"/>
  <c r="H47" i="1"/>
  <c r="N45" i="1"/>
  <c r="K45" i="1"/>
  <c r="J45" i="1"/>
  <c r="F45" i="1"/>
  <c r="D45" i="1"/>
  <c r="N43" i="1"/>
  <c r="L43" i="1"/>
  <c r="J43" i="1"/>
  <c r="I43" i="1"/>
  <c r="H43" i="1"/>
  <c r="F43" i="1"/>
  <c r="E43" i="1"/>
  <c r="D43" i="1"/>
  <c r="N41" i="1"/>
  <c r="M41" i="1"/>
  <c r="L41" i="1"/>
  <c r="K41" i="1"/>
  <c r="J41" i="1"/>
  <c r="I41" i="1"/>
  <c r="H41" i="1"/>
  <c r="G41" i="1"/>
  <c r="F41" i="1"/>
  <c r="E41" i="1"/>
  <c r="D41" i="1"/>
  <c r="N39" i="1"/>
  <c r="M39" i="1"/>
  <c r="M48" i="1" s="1"/>
  <c r="L39" i="1"/>
  <c r="L48" i="1" s="1"/>
  <c r="K39" i="1"/>
  <c r="J39" i="1"/>
  <c r="I39" i="1"/>
  <c r="I48" i="1" s="1"/>
  <c r="H39" i="1"/>
  <c r="H48" i="1" s="1"/>
  <c r="G39" i="1"/>
  <c r="F39" i="1"/>
  <c r="E39" i="1"/>
  <c r="E48" i="1" s="1"/>
  <c r="D39" i="1"/>
  <c r="M36" i="1"/>
  <c r="J36" i="1"/>
  <c r="I36" i="1"/>
  <c r="H36" i="1"/>
  <c r="F36" i="1"/>
  <c r="K34" i="1"/>
  <c r="J34" i="1"/>
  <c r="F34" i="1"/>
  <c r="N32" i="1"/>
  <c r="L32" i="1"/>
  <c r="J32" i="1"/>
  <c r="I32" i="1"/>
  <c r="H32" i="1"/>
  <c r="G32" i="1"/>
  <c r="D32" i="1"/>
  <c r="N30" i="1"/>
  <c r="M30" i="1"/>
  <c r="L30" i="1"/>
  <c r="K30" i="1"/>
  <c r="J30" i="1"/>
  <c r="I30" i="1"/>
  <c r="H30" i="1"/>
  <c r="G30" i="1"/>
  <c r="F30" i="1"/>
  <c r="E30" i="1"/>
  <c r="D30" i="1"/>
  <c r="N28" i="1"/>
  <c r="M28" i="1"/>
  <c r="M37" i="1" s="1"/>
  <c r="L28" i="1"/>
  <c r="L37" i="1" s="1"/>
  <c r="K28" i="1"/>
  <c r="K37" i="1" s="1"/>
  <c r="J28" i="1"/>
  <c r="J37" i="1" s="1"/>
  <c r="I28" i="1"/>
  <c r="H28" i="1"/>
  <c r="H37" i="1" s="1"/>
  <c r="G28" i="1"/>
  <c r="G37" i="1" s="1"/>
  <c r="F28" i="1"/>
  <c r="E28" i="1"/>
  <c r="E37" i="1" s="1"/>
  <c r="D28" i="1"/>
  <c r="D37" i="1" s="1"/>
  <c r="M25" i="1"/>
  <c r="J25" i="1"/>
  <c r="I25" i="1"/>
  <c r="H25" i="1"/>
  <c r="F25" i="1"/>
  <c r="L23" i="1"/>
  <c r="J23" i="1"/>
  <c r="G23" i="1"/>
  <c r="E23" i="1"/>
  <c r="L21" i="1"/>
  <c r="J21" i="1"/>
  <c r="I21" i="1"/>
  <c r="H21" i="1"/>
  <c r="G21" i="1"/>
  <c r="E21" i="1"/>
  <c r="D21" i="1"/>
  <c r="N19" i="1"/>
  <c r="M19" i="1"/>
  <c r="M26" i="1" s="1"/>
  <c r="L19" i="1"/>
  <c r="K19" i="1"/>
  <c r="J19" i="1"/>
  <c r="I19" i="1"/>
  <c r="I26" i="1" s="1"/>
  <c r="H19" i="1"/>
  <c r="G19" i="1"/>
  <c r="F19" i="1"/>
  <c r="E19" i="1"/>
  <c r="E26" i="1" s="1"/>
  <c r="D19" i="1"/>
  <c r="N17" i="1"/>
  <c r="N26" i="1" s="1"/>
  <c r="M17" i="1"/>
  <c r="L17" i="1"/>
  <c r="L26" i="1" s="1"/>
  <c r="K17" i="1"/>
  <c r="K26" i="1" s="1"/>
  <c r="J17" i="1"/>
  <c r="I17" i="1"/>
  <c r="H17" i="1"/>
  <c r="H26" i="1" s="1"/>
  <c r="G17" i="1"/>
  <c r="F17" i="1"/>
  <c r="F26" i="1" s="1"/>
  <c r="E17" i="1"/>
  <c r="D17" i="1"/>
  <c r="D26" i="1" s="1"/>
  <c r="E12" i="1"/>
  <c r="N10" i="1"/>
  <c r="M10" i="1"/>
  <c r="L10" i="1"/>
  <c r="J10" i="1"/>
  <c r="I10" i="1"/>
  <c r="H10" i="1"/>
  <c r="G10" i="1"/>
  <c r="F10" i="1"/>
  <c r="E10" i="1"/>
  <c r="D10" i="1"/>
  <c r="N8" i="1"/>
  <c r="M8" i="1"/>
  <c r="L8" i="1"/>
  <c r="K8" i="1"/>
  <c r="J8" i="1"/>
  <c r="I8" i="1"/>
  <c r="H8" i="1"/>
  <c r="G8" i="1"/>
  <c r="F8" i="1"/>
  <c r="E8" i="1"/>
  <c r="D8" i="1"/>
  <c r="N6" i="1"/>
  <c r="M6" i="1"/>
  <c r="M15" i="1" s="1"/>
  <c r="L6" i="1"/>
  <c r="K6" i="1"/>
  <c r="J6" i="1"/>
  <c r="I6" i="1"/>
  <c r="I15" i="1" s="1"/>
  <c r="H6" i="1"/>
  <c r="H15" i="1" s="1"/>
  <c r="G6" i="1"/>
  <c r="F6" i="1"/>
  <c r="E6" i="1"/>
  <c r="E15" i="1" s="1"/>
  <c r="D6" i="1"/>
  <c r="D15" i="1" s="1"/>
  <c r="F48" i="1" l="1"/>
  <c r="J48" i="1"/>
  <c r="N48" i="1"/>
  <c r="D48" i="1"/>
  <c r="D60" i="1" s="1"/>
  <c r="N59" i="1"/>
  <c r="G59" i="1"/>
  <c r="G13" i="11"/>
  <c r="G50" i="11" s="1"/>
  <c r="K13" i="11"/>
  <c r="K50" i="11" s="1"/>
  <c r="D31" i="11"/>
  <c r="H31" i="11"/>
  <c r="L31" i="11"/>
  <c r="E31" i="11"/>
  <c r="I31" i="11"/>
  <c r="M31" i="11"/>
  <c r="F31" i="11"/>
  <c r="E49" i="11"/>
  <c r="I49" i="11"/>
  <c r="M49" i="11"/>
  <c r="K50" i="10"/>
  <c r="F37" i="1"/>
  <c r="N37" i="1"/>
  <c r="I37" i="1"/>
  <c r="G48" i="1"/>
  <c r="K48" i="1"/>
  <c r="D13" i="11"/>
  <c r="H13" i="11"/>
  <c r="H50" i="11" s="1"/>
  <c r="L50" i="11"/>
  <c r="D22" i="11"/>
  <c r="H22" i="11"/>
  <c r="E40" i="11"/>
  <c r="F49" i="11"/>
  <c r="G50" i="10"/>
  <c r="L15" i="1"/>
  <c r="G26" i="1"/>
  <c r="J26" i="1"/>
  <c r="H59" i="1"/>
  <c r="L59" i="1"/>
  <c r="E13" i="11"/>
  <c r="I13" i="11"/>
  <c r="I50" i="11" s="1"/>
  <c r="M13" i="11"/>
  <c r="M50" i="11" s="1"/>
  <c r="E22" i="11"/>
  <c r="I22" i="11"/>
  <c r="M22" i="11"/>
  <c r="J40" i="11"/>
  <c r="D50" i="10"/>
  <c r="F15" i="1"/>
  <c r="F60" i="1" s="1"/>
  <c r="J15" i="1"/>
  <c r="J60" i="1" s="1"/>
  <c r="N15" i="1"/>
  <c r="N60" i="1" s="1"/>
  <c r="G15" i="1"/>
  <c r="K15" i="1"/>
  <c r="F50" i="11"/>
  <c r="J50" i="11"/>
  <c r="N50" i="11"/>
  <c r="E50" i="11"/>
  <c r="H60" i="1"/>
  <c r="L60" i="1"/>
  <c r="E60" i="1"/>
  <c r="I60" i="1"/>
  <c r="M60" i="1"/>
  <c r="K60" i="1" l="1"/>
  <c r="G60" i="1"/>
  <c r="D50" i="11"/>
</calcChain>
</file>

<file path=xl/sharedStrings.xml><?xml version="1.0" encoding="utf-8"?>
<sst xmlns="http://schemas.openxmlformats.org/spreadsheetml/2006/main" count="2316" uniqueCount="154">
  <si>
    <t>日期</t>
  </si>
  <si>
    <t>週評</t>
  </si>
  <si>
    <t>週成績(加總)</t>
  </si>
  <si>
    <t>週成績比序</t>
  </si>
  <si>
    <t>換算後30分</t>
    <phoneticPr fontId="6" type="noConversion"/>
  </si>
  <si>
    <r>
      <rPr>
        <sz val="10"/>
        <color theme="1"/>
        <rFont val="標楷體"/>
        <family val="4"/>
        <charset val="136"/>
      </rPr>
      <t>資一１</t>
    </r>
  </si>
  <si>
    <r>
      <rPr>
        <sz val="10"/>
        <color theme="1"/>
        <rFont val="標楷體"/>
        <family val="4"/>
        <charset val="136"/>
      </rPr>
      <t>商一２</t>
    </r>
  </si>
  <si>
    <r>
      <rPr>
        <sz val="10"/>
        <color theme="1"/>
        <rFont val="標楷體"/>
        <family val="4"/>
        <charset val="136"/>
      </rPr>
      <t>室一３</t>
    </r>
  </si>
  <si>
    <r>
      <rPr>
        <sz val="10"/>
        <color theme="1"/>
        <rFont val="標楷體"/>
        <family val="4"/>
        <charset val="136"/>
      </rPr>
      <t>觀一４</t>
    </r>
  </si>
  <si>
    <r>
      <rPr>
        <sz val="10"/>
        <color theme="1"/>
        <rFont val="標楷體"/>
        <family val="4"/>
        <charset val="136"/>
      </rPr>
      <t>資二１</t>
    </r>
  </si>
  <si>
    <r>
      <rPr>
        <sz val="10"/>
        <color theme="1"/>
        <rFont val="標楷體"/>
        <family val="4"/>
        <charset val="136"/>
      </rPr>
      <t>室二３</t>
    </r>
  </si>
  <si>
    <r>
      <rPr>
        <sz val="10"/>
        <color theme="1"/>
        <rFont val="標楷體"/>
        <family val="4"/>
        <charset val="136"/>
      </rPr>
      <t>觀二４</t>
    </r>
  </si>
  <si>
    <r>
      <rPr>
        <sz val="10"/>
        <color theme="1"/>
        <rFont val="標楷體"/>
        <family val="4"/>
        <charset val="136"/>
      </rPr>
      <t>資三１</t>
    </r>
  </si>
  <si>
    <r>
      <rPr>
        <sz val="10"/>
        <color theme="1"/>
        <rFont val="標楷體"/>
        <family val="4"/>
        <charset val="136"/>
      </rPr>
      <t>商三２</t>
    </r>
  </si>
  <si>
    <r>
      <rPr>
        <sz val="10"/>
        <color theme="1"/>
        <rFont val="標楷體"/>
        <family val="4"/>
        <charset val="136"/>
      </rPr>
      <t>室三３</t>
    </r>
  </si>
  <si>
    <r>
      <rPr>
        <sz val="10"/>
        <color theme="1"/>
        <rFont val="標楷體"/>
        <family val="4"/>
        <charset val="136"/>
      </rPr>
      <t>觀三４</t>
    </r>
  </si>
  <si>
    <t>進修部班級學生生活榮譽競賽「週評彙整表」</t>
    <phoneticPr fontId="6" type="noConversion"/>
  </si>
  <si>
    <t>班級整潔工作
(40分)</t>
    <phoneticPr fontId="6" type="noConversion"/>
  </si>
  <si>
    <t>學生服裝儀容
(30分)</t>
    <phoneticPr fontId="6" type="noConversion"/>
  </si>
  <si>
    <t>上課手機管理
(30分)</t>
    <phoneticPr fontId="6" type="noConversion"/>
  </si>
  <si>
    <t>記錄等級</t>
    <phoneticPr fontId="6" type="noConversion"/>
  </si>
  <si>
    <t>換算後分數</t>
    <phoneticPr fontId="6" type="noConversion"/>
  </si>
  <si>
    <r>
      <t xml:space="preserve">       </t>
    </r>
    <r>
      <rPr>
        <b/>
        <sz val="10"/>
        <color theme="1"/>
        <rFont val="標楷體"/>
        <family val="4"/>
        <charset val="136"/>
      </rPr>
      <t xml:space="preserve">班級
項目  </t>
    </r>
    <phoneticPr fontId="6" type="noConversion"/>
  </si>
  <si>
    <t>換算後20分</t>
    <phoneticPr fontId="6" type="noConversion"/>
  </si>
  <si>
    <t>換算後15分</t>
    <phoneticPr fontId="6" type="noConversion"/>
  </si>
  <si>
    <t>500分</t>
    <phoneticPr fontId="6" type="noConversion"/>
  </si>
  <si>
    <t>100分</t>
    <phoneticPr fontId="6" type="noConversion"/>
  </si>
  <si>
    <t>日合計</t>
    <phoneticPr fontId="6" type="noConversion"/>
  </si>
  <si>
    <t>B.違規比例(生輔)</t>
    <phoneticPr fontId="6" type="noConversion"/>
  </si>
  <si>
    <t>C1.違規比例(導師)</t>
    <phoneticPr fontId="6" type="noConversion"/>
  </si>
  <si>
    <t>C2.違規比例(行政)</t>
    <phoneticPr fontId="6" type="noConversion"/>
  </si>
  <si>
    <t>星期一
(  / )</t>
    <phoneticPr fontId="6" type="noConversion"/>
  </si>
  <si>
    <t>星期二
( / )</t>
    <phoneticPr fontId="6" type="noConversion"/>
  </si>
  <si>
    <t>星期三
( / )</t>
    <phoneticPr fontId="6" type="noConversion"/>
  </si>
  <si>
    <t>星期四
( / )</t>
    <phoneticPr fontId="6" type="noConversion"/>
  </si>
  <si>
    <t>星期五
( / )</t>
    <phoneticPr fontId="6" type="noConversion"/>
  </si>
  <si>
    <t>A1.記錄15分(教室)</t>
    <phoneticPr fontId="6" type="noConversion"/>
  </si>
  <si>
    <t>A2.記錄15分(外掃)</t>
    <phoneticPr fontId="6" type="noConversion"/>
  </si>
  <si>
    <t>0/9</t>
    <phoneticPr fontId="6" type="noConversion"/>
  </si>
  <si>
    <t>0/10</t>
    <phoneticPr fontId="6" type="noConversion"/>
  </si>
  <si>
    <t>0/8</t>
    <phoneticPr fontId="6" type="noConversion"/>
  </si>
  <si>
    <t>0/7</t>
    <phoneticPr fontId="6" type="noConversion"/>
  </si>
  <si>
    <t>0/4</t>
    <phoneticPr fontId="6" type="noConversion"/>
  </si>
  <si>
    <t>0/2</t>
    <phoneticPr fontId="6" type="noConversion"/>
  </si>
  <si>
    <t>0/6</t>
    <phoneticPr fontId="6" type="noConversion"/>
  </si>
  <si>
    <t>0/5</t>
    <phoneticPr fontId="6" type="noConversion"/>
  </si>
  <si>
    <t>0/3</t>
    <phoneticPr fontId="6" type="noConversion"/>
  </si>
  <si>
    <t>0/15</t>
    <phoneticPr fontId="6" type="noConversion"/>
  </si>
  <si>
    <t>0/11</t>
    <phoneticPr fontId="6" type="noConversion"/>
  </si>
  <si>
    <t>0/12</t>
    <phoneticPr fontId="6" type="noConversion"/>
  </si>
  <si>
    <t>0/16</t>
    <phoneticPr fontId="6" type="noConversion"/>
  </si>
  <si>
    <t>0/23</t>
    <phoneticPr fontId="6" type="noConversion"/>
  </si>
  <si>
    <t>0/21</t>
    <phoneticPr fontId="6" type="noConversion"/>
  </si>
  <si>
    <t>0/13</t>
    <phoneticPr fontId="6" type="noConversion"/>
  </si>
  <si>
    <t>0/14</t>
    <phoneticPr fontId="6" type="noConversion"/>
  </si>
  <si>
    <t>0/18</t>
    <phoneticPr fontId="6" type="noConversion"/>
  </si>
  <si>
    <t>0/1</t>
    <phoneticPr fontId="6" type="noConversion"/>
  </si>
  <si>
    <t>0/20</t>
    <phoneticPr fontId="6" type="noConversion"/>
  </si>
  <si>
    <t>0/19</t>
    <phoneticPr fontId="6" type="noConversion"/>
  </si>
  <si>
    <t>各週名次加總</t>
    <phoneticPr fontId="6" type="noConversion"/>
  </si>
  <si>
    <t>資一１</t>
    <phoneticPr fontId="6" type="noConversion"/>
  </si>
  <si>
    <t>商一２</t>
  </si>
  <si>
    <t>室一３</t>
  </si>
  <si>
    <t>觀一４</t>
  </si>
  <si>
    <t>資二１</t>
  </si>
  <si>
    <t>室二３</t>
  </si>
  <si>
    <t>觀二４</t>
  </si>
  <si>
    <t>資三１</t>
  </si>
  <si>
    <t>商三２</t>
  </si>
  <si>
    <t>室三３</t>
  </si>
  <si>
    <t>觀三４</t>
  </si>
  <si>
    <t>週次</t>
    <phoneticPr fontId="6" type="noConversion"/>
  </si>
  <si>
    <t>小計</t>
    <phoneticPr fontId="6" type="noConversion"/>
  </si>
  <si>
    <t>第1名</t>
    <phoneticPr fontId="6" type="noConversion"/>
  </si>
  <si>
    <t>第2名</t>
    <phoneticPr fontId="6" type="noConversion"/>
  </si>
  <si>
    <t>第3名</t>
    <phoneticPr fontId="6" type="noConversion"/>
  </si>
  <si>
    <t>0/7</t>
  </si>
  <si>
    <t>上課手機管理
(30分)</t>
  </si>
  <si>
    <t>0/5</t>
  </si>
  <si>
    <t>0/20</t>
  </si>
  <si>
    <t>0/10</t>
  </si>
  <si>
    <t>0/14</t>
  </si>
  <si>
    <t>0/4</t>
  </si>
  <si>
    <t>0/13</t>
  </si>
  <si>
    <t>0/8</t>
  </si>
  <si>
    <t>　週別：6          日期： 3  月  20 日  至  3 月 24 日</t>
    <phoneticPr fontId="6" type="noConversion"/>
  </si>
  <si>
    <t>0/17</t>
    <phoneticPr fontId="6" type="noConversion"/>
  </si>
  <si>
    <t>星期五
(  / )</t>
    <phoneticPr fontId="6" type="noConversion"/>
  </si>
  <si>
    <t>　週別： 5         日期：  3 月  13 日  至   3 月  17 日</t>
    <phoneticPr fontId="6" type="noConversion"/>
  </si>
  <si>
    <t>　週別：4          日期：3  月  6  日  至 3   月 10  日</t>
    <phoneticPr fontId="6" type="noConversion"/>
  </si>
  <si>
    <t>　週別：2         日期：02   月 20 日  至 02   月 24  日</t>
    <phoneticPr fontId="6" type="noConversion"/>
  </si>
  <si>
    <t>上課手機管理
(15分)</t>
    <phoneticPr fontId="6" type="noConversion"/>
  </si>
  <si>
    <t>0/22</t>
    <phoneticPr fontId="6" type="noConversion"/>
  </si>
  <si>
    <t>　週別：3          日期：03   月 01 日  至 03  月 02  日</t>
    <phoneticPr fontId="6" type="noConversion"/>
  </si>
  <si>
    <t>　週別：9          日期：4 月 10日  至  4 月 14 日</t>
    <phoneticPr fontId="6" type="noConversion"/>
  </si>
  <si>
    <t>星期一
( 4 /10)</t>
    <phoneticPr fontId="6" type="noConversion"/>
  </si>
  <si>
    <t>星期二
( 4/11 )</t>
    <phoneticPr fontId="6" type="noConversion"/>
  </si>
  <si>
    <t>星期三
( 4/12 )</t>
    <phoneticPr fontId="6" type="noConversion"/>
  </si>
  <si>
    <t>星期四
(4 /13 )</t>
    <phoneticPr fontId="6" type="noConversion"/>
  </si>
  <si>
    <t>星期五
(4 / 14)</t>
    <phoneticPr fontId="6" type="noConversion"/>
  </si>
  <si>
    <t>　週別：11          日期：4   月  24  日  至 4   月 27  日    (28日停課)</t>
    <phoneticPr fontId="6" type="noConversion"/>
  </si>
  <si>
    <t>星期一
(  4/24 )</t>
    <phoneticPr fontId="6" type="noConversion"/>
  </si>
  <si>
    <t>星期二
( 4/25 )</t>
    <phoneticPr fontId="6" type="noConversion"/>
  </si>
  <si>
    <t>星期三
(4 /26)</t>
    <phoneticPr fontId="6" type="noConversion"/>
  </si>
  <si>
    <t>星期四
( 4/27 )</t>
    <phoneticPr fontId="6" type="noConversion"/>
  </si>
  <si>
    <t>週評</t>
    <phoneticPr fontId="6" type="noConversion"/>
  </si>
  <si>
    <t>　週別：12          日期：  5 月 1日  至    5 月 5 日</t>
    <phoneticPr fontId="6" type="noConversion"/>
  </si>
  <si>
    <t>星期一
( 5/1 )</t>
    <phoneticPr fontId="6" type="noConversion"/>
  </si>
  <si>
    <t>星期二
( 5/2 )</t>
    <phoneticPr fontId="6" type="noConversion"/>
  </si>
  <si>
    <t>星期三
( 5/3 )</t>
    <phoneticPr fontId="6" type="noConversion"/>
  </si>
  <si>
    <t>星期四
( 5/4 )</t>
    <phoneticPr fontId="6" type="noConversion"/>
  </si>
  <si>
    <t>星期五
(5 /5)</t>
    <phoneticPr fontId="6" type="noConversion"/>
  </si>
  <si>
    <t>　週別：13          日期：5   月  8  日  至 5   月 12  日</t>
    <phoneticPr fontId="6" type="noConversion"/>
  </si>
  <si>
    <t>星期一
( 5 /8 )</t>
    <phoneticPr fontId="6" type="noConversion"/>
  </si>
  <si>
    <t>星期二
( 5/9 )</t>
    <phoneticPr fontId="6" type="noConversion"/>
  </si>
  <si>
    <t>星期三
( 5/10 )</t>
    <phoneticPr fontId="6" type="noConversion"/>
  </si>
  <si>
    <t>星期四
(5 11/ )</t>
    <phoneticPr fontId="6" type="noConversion"/>
  </si>
  <si>
    <t>星期五
( 5/12 )</t>
    <phoneticPr fontId="6" type="noConversion"/>
  </si>
  <si>
    <t>3/0</t>
    <phoneticPr fontId="6" type="noConversion"/>
  </si>
  <si>
    <t xml:space="preserve"> </t>
    <phoneticPr fontId="6" type="noConversion"/>
  </si>
  <si>
    <t>　週別：10          日期：4 月 17日  至  4 月 21 日</t>
    <phoneticPr fontId="6" type="noConversion"/>
  </si>
  <si>
    <t>星期一
( 4 /17)</t>
    <phoneticPr fontId="6" type="noConversion"/>
  </si>
  <si>
    <t>星期二
( 4/18 )</t>
    <phoneticPr fontId="6" type="noConversion"/>
  </si>
  <si>
    <t>星期三
( 4/19 )</t>
    <phoneticPr fontId="6" type="noConversion"/>
  </si>
  <si>
    <t>星期四
(4 /20 )</t>
    <phoneticPr fontId="6" type="noConversion"/>
  </si>
  <si>
    <t>星期五
(4 / 21)</t>
    <phoneticPr fontId="6" type="noConversion"/>
  </si>
  <si>
    <t>總計</t>
    <phoneticPr fontId="6" type="noConversion"/>
  </si>
  <si>
    <t>名次</t>
    <phoneticPr fontId="6" type="noConversion"/>
  </si>
  <si>
    <t>　週別：15          日期：5 月 22日  至  5 月 26 日</t>
    <phoneticPr fontId="6" type="noConversion"/>
  </si>
  <si>
    <t>星期一
(5/22)</t>
    <phoneticPr fontId="6" type="noConversion"/>
  </si>
  <si>
    <t>星期二
(5/23)</t>
    <phoneticPr fontId="6" type="noConversion"/>
  </si>
  <si>
    <t>星期三
(5/24)</t>
    <phoneticPr fontId="6" type="noConversion"/>
  </si>
  <si>
    <t>星期四
(5/25)</t>
    <phoneticPr fontId="6" type="noConversion"/>
  </si>
  <si>
    <t>星期五
(5/26)</t>
    <phoneticPr fontId="6" type="noConversion"/>
  </si>
  <si>
    <t>　週別：16          日期：5月29日  至  6月2日</t>
    <phoneticPr fontId="6" type="noConversion"/>
  </si>
  <si>
    <t>星期一
(5/29)</t>
    <phoneticPr fontId="6" type="noConversion"/>
  </si>
  <si>
    <t>星期二
(5/30)</t>
    <phoneticPr fontId="6" type="noConversion"/>
  </si>
  <si>
    <t>星期三
(5/31)</t>
    <phoneticPr fontId="6" type="noConversion"/>
  </si>
  <si>
    <t>星期五
(6/1)</t>
    <phoneticPr fontId="6" type="noConversion"/>
  </si>
  <si>
    <t>　週別：17          日期：  6 月 5日  至    6 月 9 日</t>
    <phoneticPr fontId="6" type="noConversion"/>
  </si>
  <si>
    <t>星期一
(6/5)</t>
    <phoneticPr fontId="6" type="noConversion"/>
  </si>
  <si>
    <t>星期二
(6/6)</t>
    <phoneticPr fontId="6" type="noConversion"/>
  </si>
  <si>
    <t>15..</t>
    <phoneticPr fontId="6" type="noConversion"/>
  </si>
  <si>
    <t>星期三
(6/7)</t>
    <phoneticPr fontId="6" type="noConversion"/>
  </si>
  <si>
    <t>星期四
(6/8)</t>
    <phoneticPr fontId="6" type="noConversion"/>
  </si>
  <si>
    <t>0//11</t>
    <phoneticPr fontId="6" type="noConversion"/>
  </si>
  <si>
    <t>星期五
(6/9)</t>
    <phoneticPr fontId="6" type="noConversion"/>
  </si>
  <si>
    <t>　週別：18          日期：6月 12日  至  6月 17 日</t>
    <phoneticPr fontId="6" type="noConversion"/>
  </si>
  <si>
    <t>星期一
(6/12)</t>
    <phoneticPr fontId="6" type="noConversion"/>
  </si>
  <si>
    <t>星期二
(6/13)</t>
    <phoneticPr fontId="6" type="noConversion"/>
  </si>
  <si>
    <t>星期三
(6/14)</t>
    <phoneticPr fontId="6" type="noConversion"/>
  </si>
  <si>
    <t>星期四
(6/15)</t>
    <phoneticPr fontId="6" type="noConversion"/>
  </si>
  <si>
    <t>星期五
(6/16)</t>
    <phoneticPr fontId="6" type="noConversion"/>
  </si>
  <si>
    <t>星期六
(6/17)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</si>
</sst>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5">
    <font>
      <sz val="12"/>
      <color theme="1"/>
      <name val="新細明體"/>
      <family val="2"/>
      <charset val="136"/>
      <scheme val="minor"/>
    </font>
    <font>
      <b/>
      <sz val="12"/>
      <color theme="1"/>
      <name val="標楷體"/>
      <family val="4"/>
      <charset val="136"/>
    </font>
    <font>
      <b/>
      <sz val="10.5"/>
      <color theme="1"/>
      <name val="標楷體"/>
      <family val="4"/>
      <charset val="136"/>
    </font>
    <font>
      <b/>
      <sz val="10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0.5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2"/>
      <name val="新細明體"/>
      <family val="2"/>
      <charset val="136"/>
      <scheme val="minor"/>
    </font>
    <font>
      <b/>
      <sz val="14"/>
      <name val="Times New Roman"/>
      <family val="1"/>
    </font>
    <font>
      <b/>
      <sz val="14"/>
      <color theme="1"/>
      <name val="標楷體"/>
      <family val="4"/>
      <charset val="136"/>
    </font>
    <font>
      <sz val="14"/>
      <name val="Times New Roman"/>
      <family val="1"/>
    </font>
    <font>
      <sz val="14"/>
      <color theme="1"/>
      <name val="標楷體"/>
      <family val="4"/>
      <charset val="136"/>
    </font>
    <font>
      <sz val="20"/>
      <color theme="1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auto="1"/>
      </right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auto="1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auto="1"/>
      </right>
      <top style="medium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theme="0" tint="-0.499984740745262"/>
      </top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theme="0" tint="-0.499984740745262"/>
      </top>
      <bottom/>
      <diagonal/>
    </border>
    <border>
      <left style="thin">
        <color auto="1"/>
      </left>
      <right/>
      <top style="medium">
        <color auto="1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theme="0" tint="-0.499984740745262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thin">
        <color auto="1"/>
      </top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 style="thin">
        <color theme="0" tint="-0.499984740745262"/>
      </top>
      <bottom style="medium">
        <color auto="1"/>
      </bottom>
      <diagonal/>
    </border>
    <border>
      <left style="medium">
        <color auto="1"/>
      </left>
      <right style="thin">
        <color theme="0" tint="-0.499984740745262"/>
      </right>
      <top/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499984740745262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theme="0" tint="-0.499984740745262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/>
      <top style="thin">
        <color auto="1"/>
      </top>
      <bottom style="thin">
        <color auto="1"/>
      </bottom>
      <diagonal/>
    </border>
    <border>
      <left/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theme="0" tint="-0.499984740745262"/>
      </right>
      <top style="thin">
        <color auto="1"/>
      </top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medium">
        <color auto="1"/>
      </bottom>
      <diagonal/>
    </border>
    <border>
      <left style="thin">
        <color theme="0" tint="-0.499984740745262"/>
      </left>
      <right/>
      <top style="thin">
        <color auto="1"/>
      </top>
      <bottom style="medium">
        <color auto="1"/>
      </bottom>
      <diagonal/>
    </border>
    <border>
      <left/>
      <right style="thin">
        <color theme="0" tint="-0.499984740745262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499984740745262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6" fontId="7" fillId="2" borderId="7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1" fontId="7" fillId="4" borderId="9" xfId="0" applyNumberFormat="1" applyFont="1" applyFill="1" applyBorder="1" applyAlignment="1">
      <alignment horizontal="center" vertical="center"/>
    </xf>
    <xf numFmtId="1" fontId="7" fillId="4" borderId="9" xfId="0" applyNumberFormat="1" applyFont="1" applyFill="1" applyBorder="1" applyAlignment="1">
      <alignment horizontal="center" vertical="center" wrapText="1"/>
    </xf>
    <xf numFmtId="13" fontId="7" fillId="4" borderId="9" xfId="0" applyNumberFormat="1" applyFont="1" applyFill="1" applyBorder="1" applyAlignment="1">
      <alignment horizontal="center" vertical="center"/>
    </xf>
    <xf numFmtId="13" fontId="7" fillId="4" borderId="9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left" vertical="center"/>
    </xf>
    <xf numFmtId="0" fontId="13" fillId="0" borderId="0" xfId="0" applyFont="1">
      <alignment vertical="center"/>
    </xf>
    <xf numFmtId="0" fontId="12" fillId="5" borderId="15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/>
    </xf>
    <xf numFmtId="0" fontId="12" fillId="5" borderId="19" xfId="0" applyFont="1" applyFill="1" applyBorder="1" applyAlignment="1">
      <alignment horizontal="center" vertical="center"/>
    </xf>
    <xf numFmtId="0" fontId="12" fillId="5" borderId="19" xfId="0" applyFont="1" applyFill="1" applyBorder="1" applyAlignment="1">
      <alignment horizontal="center" vertical="center" wrapText="1"/>
    </xf>
    <xf numFmtId="0" fontId="12" fillId="5" borderId="20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2" fillId="5" borderId="32" xfId="0" applyFont="1" applyFill="1" applyBorder="1" applyAlignment="1">
      <alignment horizontal="center" vertical="center"/>
    </xf>
    <xf numFmtId="0" fontId="12" fillId="5" borderId="33" xfId="0" applyFont="1" applyFill="1" applyBorder="1" applyAlignment="1">
      <alignment horizontal="center" vertical="center"/>
    </xf>
    <xf numFmtId="0" fontId="12" fillId="5" borderId="34" xfId="0" applyFont="1" applyFill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3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2" fillId="5" borderId="31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2" fillId="5" borderId="41" xfId="0" applyFont="1" applyFill="1" applyBorder="1" applyAlignment="1">
      <alignment horizontal="center" vertical="center"/>
    </xf>
    <xf numFmtId="0" fontId="12" fillId="5" borderId="43" xfId="0" applyFont="1" applyFill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0" fillId="5" borderId="46" xfId="0" applyFont="1" applyFill="1" applyBorder="1" applyAlignment="1">
      <alignment horizontal="center" vertical="center"/>
    </xf>
    <xf numFmtId="0" fontId="10" fillId="5" borderId="47" xfId="0" applyFont="1" applyFill="1" applyBorder="1" applyAlignment="1">
      <alignment horizontal="center" vertical="center"/>
    </xf>
    <xf numFmtId="0" fontId="10" fillId="5" borderId="48" xfId="0" applyFont="1" applyFill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textRotation="255" wrapText="1"/>
    </xf>
    <xf numFmtId="0" fontId="13" fillId="0" borderId="17" xfId="0" applyFont="1" applyBorder="1" applyAlignment="1">
      <alignment horizontal="center" vertical="center" textRotation="255" wrapText="1"/>
    </xf>
    <xf numFmtId="0" fontId="13" fillId="0" borderId="13" xfId="0" applyFont="1" applyBorder="1" applyAlignment="1">
      <alignment horizontal="center" vertical="center" textRotation="255"/>
    </xf>
    <xf numFmtId="0" fontId="13" fillId="0" borderId="17" xfId="0" applyFont="1" applyBorder="1" applyAlignment="1">
      <alignment horizontal="center" vertical="center" textRotation="255"/>
    </xf>
    <xf numFmtId="0" fontId="13" fillId="0" borderId="24" xfId="0" applyFont="1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 textRotation="255"/>
    </xf>
    <xf numFmtId="0" fontId="13" fillId="0" borderId="30" xfId="0" applyFont="1" applyBorder="1" applyAlignment="1">
      <alignment horizontal="center" vertical="center" textRotation="255"/>
    </xf>
    <xf numFmtId="0" fontId="13" fillId="0" borderId="31" xfId="0" applyFont="1" applyBorder="1" applyAlignment="1">
      <alignment horizontal="center" vertical="center" textRotation="255"/>
    </xf>
    <xf numFmtId="0" fontId="13" fillId="0" borderId="14" xfId="0" applyFont="1" applyBorder="1" applyAlignment="1">
      <alignment horizontal="center" vertical="center" textRotation="255"/>
    </xf>
    <xf numFmtId="0" fontId="13" fillId="0" borderId="18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 textRotation="255" wrapText="1"/>
    </xf>
    <xf numFmtId="0" fontId="7" fillId="0" borderId="8" xfId="0" applyFont="1" applyBorder="1" applyAlignment="1">
      <alignment horizontal="center" vertical="center" textRotation="255" wrapText="1"/>
    </xf>
    <xf numFmtId="0" fontId="2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textRotation="255"/>
    </xf>
    <xf numFmtId="0" fontId="1" fillId="0" borderId="4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textRotation="255" wrapText="1"/>
    </xf>
    <xf numFmtId="0" fontId="1" fillId="0" borderId="0" xfId="0" applyFont="1" applyAlignment="1">
      <alignment horizontal="left" vertical="center"/>
    </xf>
    <xf numFmtId="0" fontId="13" fillId="0" borderId="61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workbookViewId="0">
      <selection activeCell="N9" sqref="N9"/>
    </sheetView>
  </sheetViews>
  <sheetFormatPr defaultRowHeight="19.5"/>
  <cols>
    <col min="1" max="12" width="7.125" style="21" customWidth="1"/>
    <col min="13" max="16384" width="9" style="21"/>
  </cols>
  <sheetData>
    <row r="1" spans="1:12" ht="27.75">
      <c r="A1" s="43" t="s">
        <v>59</v>
      </c>
    </row>
    <row r="2" spans="1:12">
      <c r="A2" s="82" t="s">
        <v>71</v>
      </c>
      <c r="B2" s="84" t="s">
        <v>60</v>
      </c>
      <c r="C2" s="80" t="s">
        <v>61</v>
      </c>
      <c r="D2" s="78" t="s">
        <v>62</v>
      </c>
      <c r="E2" s="78" t="s">
        <v>63</v>
      </c>
      <c r="F2" s="78" t="s">
        <v>64</v>
      </c>
      <c r="G2" s="80" t="s">
        <v>65</v>
      </c>
      <c r="H2" s="80" t="s">
        <v>66</v>
      </c>
      <c r="I2" s="80" t="s">
        <v>67</v>
      </c>
      <c r="J2" s="80" t="s">
        <v>68</v>
      </c>
      <c r="K2" s="80" t="s">
        <v>69</v>
      </c>
      <c r="L2" s="86" t="s">
        <v>70</v>
      </c>
    </row>
    <row r="3" spans="1:12" ht="41.25" customHeight="1" thickBot="1">
      <c r="A3" s="83"/>
      <c r="B3" s="85"/>
      <c r="C3" s="81"/>
      <c r="D3" s="79"/>
      <c r="E3" s="79"/>
      <c r="F3" s="79"/>
      <c r="G3" s="81"/>
      <c r="H3" s="81"/>
      <c r="I3" s="81"/>
      <c r="J3" s="81"/>
      <c r="K3" s="81"/>
      <c r="L3" s="87"/>
    </row>
    <row r="4" spans="1:12" ht="35.1" customHeight="1">
      <c r="A4" s="34">
        <v>2</v>
      </c>
      <c r="B4" s="38">
        <v>7</v>
      </c>
      <c r="C4" s="25">
        <v>2</v>
      </c>
      <c r="D4" s="26">
        <v>1</v>
      </c>
      <c r="E4" s="26">
        <v>5</v>
      </c>
      <c r="F4" s="26">
        <v>11</v>
      </c>
      <c r="G4" s="25">
        <v>9</v>
      </c>
      <c r="H4" s="25">
        <v>10</v>
      </c>
      <c r="I4" s="25">
        <v>6</v>
      </c>
      <c r="J4" s="25">
        <v>4</v>
      </c>
      <c r="K4" s="25">
        <v>8</v>
      </c>
      <c r="L4" s="27">
        <v>3</v>
      </c>
    </row>
    <row r="5" spans="1:12" ht="35.1" customHeight="1">
      <c r="A5" s="35">
        <v>3</v>
      </c>
      <c r="B5" s="39">
        <v>5</v>
      </c>
      <c r="C5" s="22">
        <v>2</v>
      </c>
      <c r="D5" s="23">
        <v>1</v>
      </c>
      <c r="E5" s="23">
        <v>3</v>
      </c>
      <c r="F5" s="23">
        <v>6</v>
      </c>
      <c r="G5" s="22">
        <v>10</v>
      </c>
      <c r="H5" s="22">
        <v>11</v>
      </c>
      <c r="I5" s="22">
        <v>7</v>
      </c>
      <c r="J5" s="22">
        <v>8</v>
      </c>
      <c r="K5" s="22">
        <v>9</v>
      </c>
      <c r="L5" s="24">
        <v>4</v>
      </c>
    </row>
    <row r="6" spans="1:12" ht="35.1" customHeight="1">
      <c r="A6" s="35">
        <v>4</v>
      </c>
      <c r="B6" s="39">
        <v>7</v>
      </c>
      <c r="C6" s="22">
        <v>1</v>
      </c>
      <c r="D6" s="23">
        <v>4</v>
      </c>
      <c r="E6" s="23">
        <v>5</v>
      </c>
      <c r="F6" s="23">
        <v>6</v>
      </c>
      <c r="G6" s="22">
        <v>9</v>
      </c>
      <c r="H6" s="22">
        <v>11</v>
      </c>
      <c r="I6" s="22">
        <v>10</v>
      </c>
      <c r="J6" s="22">
        <v>8</v>
      </c>
      <c r="K6" s="22">
        <v>2</v>
      </c>
      <c r="L6" s="24">
        <v>3</v>
      </c>
    </row>
    <row r="7" spans="1:12" ht="35.1" customHeight="1">
      <c r="A7" s="35">
        <v>5</v>
      </c>
      <c r="B7" s="39">
        <v>8</v>
      </c>
      <c r="C7" s="22">
        <v>6</v>
      </c>
      <c r="D7" s="23">
        <v>5</v>
      </c>
      <c r="E7" s="23">
        <v>3</v>
      </c>
      <c r="F7" s="23">
        <v>10</v>
      </c>
      <c r="G7" s="22">
        <v>7</v>
      </c>
      <c r="H7" s="22">
        <v>11</v>
      </c>
      <c r="I7" s="22">
        <v>4</v>
      </c>
      <c r="J7" s="22">
        <v>1</v>
      </c>
      <c r="K7" s="22">
        <v>2</v>
      </c>
      <c r="L7" s="24">
        <v>9</v>
      </c>
    </row>
    <row r="8" spans="1:12" ht="35.1" customHeight="1">
      <c r="A8" s="35">
        <v>6</v>
      </c>
      <c r="B8" s="39">
        <v>7</v>
      </c>
      <c r="C8" s="22">
        <v>6</v>
      </c>
      <c r="D8" s="23">
        <v>1</v>
      </c>
      <c r="E8" s="23">
        <v>5</v>
      </c>
      <c r="F8" s="23">
        <v>11</v>
      </c>
      <c r="G8" s="22">
        <v>8</v>
      </c>
      <c r="H8" s="22">
        <v>9</v>
      </c>
      <c r="I8" s="22">
        <v>3</v>
      </c>
      <c r="J8" s="22">
        <v>10</v>
      </c>
      <c r="K8" s="22">
        <v>4</v>
      </c>
      <c r="L8" s="24">
        <v>2</v>
      </c>
    </row>
    <row r="9" spans="1:12" ht="35.1" customHeight="1" thickBot="1">
      <c r="A9" s="36"/>
      <c r="B9" s="41"/>
      <c r="C9" s="32"/>
      <c r="D9" s="32"/>
      <c r="E9" s="32"/>
      <c r="F9" s="32"/>
      <c r="G9" s="32"/>
      <c r="H9" s="32"/>
      <c r="I9" s="32"/>
      <c r="J9" s="32"/>
      <c r="K9" s="32"/>
      <c r="L9" s="33"/>
    </row>
    <row r="10" spans="1:12" ht="35.1" customHeight="1">
      <c r="A10" s="37" t="s">
        <v>72</v>
      </c>
      <c r="B10" s="44">
        <f>SUM(B4:B9)</f>
        <v>34</v>
      </c>
      <c r="C10" s="44">
        <f t="shared" ref="C10:L10" si="0">SUM(C4:C9)</f>
        <v>17</v>
      </c>
      <c r="D10" s="44">
        <f t="shared" si="0"/>
        <v>12</v>
      </c>
      <c r="E10" s="44">
        <f t="shared" si="0"/>
        <v>21</v>
      </c>
      <c r="F10" s="44">
        <f t="shared" si="0"/>
        <v>44</v>
      </c>
      <c r="G10" s="44">
        <f t="shared" si="0"/>
        <v>43</v>
      </c>
      <c r="H10" s="44">
        <f t="shared" si="0"/>
        <v>52</v>
      </c>
      <c r="I10" s="44">
        <f t="shared" si="0"/>
        <v>30</v>
      </c>
      <c r="J10" s="44">
        <f t="shared" si="0"/>
        <v>31</v>
      </c>
      <c r="K10" s="44">
        <f t="shared" si="0"/>
        <v>25</v>
      </c>
      <c r="L10" s="44">
        <f t="shared" si="0"/>
        <v>21</v>
      </c>
    </row>
    <row r="11" spans="1:12" ht="35.1" customHeight="1">
      <c r="A11" s="37"/>
      <c r="B11" s="42"/>
      <c r="C11" s="48" t="s">
        <v>74</v>
      </c>
      <c r="D11" s="49" t="s">
        <v>73</v>
      </c>
      <c r="E11" s="31" t="s">
        <v>75</v>
      </c>
      <c r="F11" s="31"/>
      <c r="G11" s="31"/>
      <c r="H11" s="31"/>
      <c r="I11" s="31"/>
      <c r="J11" s="31"/>
      <c r="K11" s="31"/>
      <c r="L11" s="31" t="s">
        <v>75</v>
      </c>
    </row>
  </sheetData>
  <mergeCells count="12">
    <mergeCell ref="H2:H3"/>
    <mergeCell ref="I2:I3"/>
    <mergeCell ref="J2:J3"/>
    <mergeCell ref="K2:K3"/>
    <mergeCell ref="L2:L3"/>
    <mergeCell ref="F2:F3"/>
    <mergeCell ref="G2:G3"/>
    <mergeCell ref="A2:A3"/>
    <mergeCell ref="B2:B3"/>
    <mergeCell ref="C2:C3"/>
    <mergeCell ref="D2:D3"/>
    <mergeCell ref="E2:E3"/>
  </mergeCells>
  <phoneticPr fontId="6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61"/>
  <sheetViews>
    <sheetView topLeftCell="A43" workbookViewId="0">
      <selection activeCell="D61" sqref="D61:N61"/>
    </sheetView>
  </sheetViews>
  <sheetFormatPr defaultRowHeight="16.5"/>
  <sheetData>
    <row r="1" spans="1:14" ht="19.5">
      <c r="A1" s="96" t="s">
        <v>16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ht="17.25" thickBot="1">
      <c r="A2" s="108" t="s">
        <v>120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4" ht="16.5" customHeight="1">
      <c r="A3" s="98" t="s">
        <v>0</v>
      </c>
      <c r="B3" s="100" t="s">
        <v>22</v>
      </c>
      <c r="C3" s="19" t="s">
        <v>20</v>
      </c>
      <c r="D3" s="102" t="s">
        <v>5</v>
      </c>
      <c r="E3" s="102" t="s">
        <v>6</v>
      </c>
      <c r="F3" s="104" t="s">
        <v>7</v>
      </c>
      <c r="G3" s="104" t="s">
        <v>8</v>
      </c>
      <c r="H3" s="104" t="s">
        <v>9</v>
      </c>
      <c r="I3" s="102" t="s">
        <v>10</v>
      </c>
      <c r="J3" s="102" t="s">
        <v>11</v>
      </c>
      <c r="K3" s="102" t="s">
        <v>12</v>
      </c>
      <c r="L3" s="102" t="s">
        <v>13</v>
      </c>
      <c r="M3" s="102" t="s">
        <v>14</v>
      </c>
      <c r="N3" s="102" t="s">
        <v>15</v>
      </c>
    </row>
    <row r="4" spans="1:14" ht="17.25" thickBot="1">
      <c r="A4" s="109"/>
      <c r="B4" s="110"/>
      <c r="C4" s="13" t="s">
        <v>21</v>
      </c>
      <c r="D4" s="107"/>
      <c r="E4" s="107"/>
      <c r="F4" s="111"/>
      <c r="G4" s="111"/>
      <c r="H4" s="111"/>
      <c r="I4" s="107"/>
      <c r="J4" s="107"/>
      <c r="K4" s="107"/>
      <c r="L4" s="107"/>
      <c r="M4" s="107"/>
      <c r="N4" s="107"/>
    </row>
    <row r="5" spans="1:14" ht="16.5" customHeight="1">
      <c r="A5" s="88" t="s">
        <v>121</v>
      </c>
      <c r="B5" s="91" t="s">
        <v>17</v>
      </c>
      <c r="C5" s="20" t="s">
        <v>36</v>
      </c>
      <c r="D5" s="15">
        <v>12</v>
      </c>
      <c r="E5" s="15">
        <v>15</v>
      </c>
      <c r="F5" s="16">
        <v>14</v>
      </c>
      <c r="G5" s="16">
        <v>9</v>
      </c>
      <c r="H5" s="16">
        <v>12</v>
      </c>
      <c r="I5" s="15">
        <v>12</v>
      </c>
      <c r="J5" s="15">
        <v>12</v>
      </c>
      <c r="K5" s="15">
        <v>10</v>
      </c>
      <c r="L5" s="15">
        <v>12</v>
      </c>
      <c r="M5" s="15">
        <v>11</v>
      </c>
      <c r="N5" s="15">
        <v>11</v>
      </c>
    </row>
    <row r="6" spans="1:14" ht="17.25" thickBot="1">
      <c r="A6" s="106"/>
      <c r="B6" s="92"/>
      <c r="C6" s="1" t="s">
        <v>23</v>
      </c>
      <c r="D6" s="4">
        <f>D5*2/3</f>
        <v>8</v>
      </c>
      <c r="E6" s="4">
        <f t="shared" ref="E6:N6" si="0">E5*2/3</f>
        <v>10</v>
      </c>
      <c r="F6" s="4">
        <f t="shared" si="0"/>
        <v>9.3333333333333339</v>
      </c>
      <c r="G6" s="4">
        <f t="shared" si="0"/>
        <v>6</v>
      </c>
      <c r="H6" s="4">
        <f t="shared" si="0"/>
        <v>8</v>
      </c>
      <c r="I6" s="4">
        <f t="shared" si="0"/>
        <v>8</v>
      </c>
      <c r="J6" s="4">
        <f t="shared" si="0"/>
        <v>8</v>
      </c>
      <c r="K6" s="4">
        <f t="shared" si="0"/>
        <v>6.666666666666667</v>
      </c>
      <c r="L6" s="4">
        <f t="shared" si="0"/>
        <v>8</v>
      </c>
      <c r="M6" s="4">
        <f t="shared" si="0"/>
        <v>7.333333333333333</v>
      </c>
      <c r="N6" s="4">
        <f t="shared" si="0"/>
        <v>7.333333333333333</v>
      </c>
    </row>
    <row r="7" spans="1:14">
      <c r="A7" s="106"/>
      <c r="B7" s="92"/>
      <c r="C7" s="20" t="s">
        <v>37</v>
      </c>
      <c r="D7" s="15">
        <v>9</v>
      </c>
      <c r="E7" s="15">
        <v>12</v>
      </c>
      <c r="F7" s="16">
        <v>15</v>
      </c>
      <c r="G7" s="16">
        <v>9</v>
      </c>
      <c r="H7" s="16">
        <v>11</v>
      </c>
      <c r="I7" s="15">
        <v>11</v>
      </c>
      <c r="J7" s="15">
        <v>15</v>
      </c>
      <c r="K7" s="15">
        <v>5</v>
      </c>
      <c r="L7" s="15">
        <v>9</v>
      </c>
      <c r="M7" s="15">
        <v>11</v>
      </c>
      <c r="N7" s="15">
        <v>13</v>
      </c>
    </row>
    <row r="8" spans="1:14" ht="17.25" thickBot="1">
      <c r="A8" s="106"/>
      <c r="B8" s="93"/>
      <c r="C8" s="1" t="s">
        <v>23</v>
      </c>
      <c r="D8" s="4">
        <f>D7*2/3</f>
        <v>6</v>
      </c>
      <c r="E8" s="4">
        <f t="shared" ref="E8:N8" si="1">E7*2/3</f>
        <v>8</v>
      </c>
      <c r="F8" s="4">
        <f t="shared" si="1"/>
        <v>10</v>
      </c>
      <c r="G8" s="4">
        <f t="shared" si="1"/>
        <v>6</v>
      </c>
      <c r="H8" s="4">
        <f t="shared" si="1"/>
        <v>7.333333333333333</v>
      </c>
      <c r="I8" s="4">
        <f t="shared" si="1"/>
        <v>7.333333333333333</v>
      </c>
      <c r="J8" s="4">
        <f t="shared" si="1"/>
        <v>10</v>
      </c>
      <c r="K8" s="4">
        <f t="shared" si="1"/>
        <v>3.3333333333333335</v>
      </c>
      <c r="L8" s="4">
        <f t="shared" si="1"/>
        <v>6</v>
      </c>
      <c r="M8" s="4">
        <f t="shared" si="1"/>
        <v>7.333333333333333</v>
      </c>
      <c r="N8" s="4">
        <f t="shared" si="1"/>
        <v>8.6666666666666661</v>
      </c>
    </row>
    <row r="9" spans="1:14" ht="16.5" customHeight="1">
      <c r="A9" s="106"/>
      <c r="B9" s="91" t="s">
        <v>18</v>
      </c>
      <c r="C9" s="20" t="s">
        <v>28</v>
      </c>
      <c r="D9" s="17">
        <v>0.16666666666666666</v>
      </c>
      <c r="E9" s="17">
        <v>0.25</v>
      </c>
      <c r="F9" s="18">
        <v>0.14285714285714285</v>
      </c>
      <c r="G9" s="18" t="s">
        <v>48</v>
      </c>
      <c r="H9" s="18">
        <v>0.3</v>
      </c>
      <c r="I9" s="17">
        <v>0.25</v>
      </c>
      <c r="J9" s="17">
        <v>0.4</v>
      </c>
      <c r="K9" s="17">
        <v>0.14285714285714285</v>
      </c>
      <c r="L9" s="17">
        <v>0.42857142857142855</v>
      </c>
      <c r="M9" s="17">
        <v>0.2</v>
      </c>
      <c r="N9" s="17">
        <v>0.14285714285714285</v>
      </c>
    </row>
    <row r="10" spans="1:14" ht="17.25" thickBot="1">
      <c r="A10" s="106"/>
      <c r="B10" s="93"/>
      <c r="C10" s="1" t="s">
        <v>4</v>
      </c>
      <c r="D10" s="4">
        <f>30*(1-D9)</f>
        <v>25</v>
      </c>
      <c r="E10" s="4">
        <f t="shared" ref="E10:N10" si="2">30*(1-E9)</f>
        <v>22.5</v>
      </c>
      <c r="F10" s="4">
        <f t="shared" si="2"/>
        <v>25.714285714285715</v>
      </c>
      <c r="G10" s="4">
        <v>30</v>
      </c>
      <c r="H10" s="4">
        <f t="shared" si="2"/>
        <v>21</v>
      </c>
      <c r="I10" s="4">
        <f t="shared" si="2"/>
        <v>22.5</v>
      </c>
      <c r="J10" s="4">
        <f t="shared" si="2"/>
        <v>18</v>
      </c>
      <c r="K10" s="4">
        <f t="shared" si="2"/>
        <v>25.714285714285715</v>
      </c>
      <c r="L10" s="4">
        <f t="shared" si="2"/>
        <v>17.142857142857142</v>
      </c>
      <c r="M10" s="4">
        <f t="shared" si="2"/>
        <v>24</v>
      </c>
      <c r="N10" s="4">
        <f t="shared" si="2"/>
        <v>25.714285714285715</v>
      </c>
    </row>
    <row r="11" spans="1:14" ht="16.5" customHeight="1">
      <c r="A11" s="106"/>
      <c r="B11" s="91" t="s">
        <v>19</v>
      </c>
      <c r="C11" s="20" t="s">
        <v>29</v>
      </c>
      <c r="D11" s="17" t="s">
        <v>40</v>
      </c>
      <c r="E11" s="17" t="s">
        <v>46</v>
      </c>
      <c r="F11" s="18">
        <v>0.1111111111111111</v>
      </c>
      <c r="G11" s="18" t="s">
        <v>39</v>
      </c>
      <c r="H11" s="18" t="s">
        <v>39</v>
      </c>
      <c r="I11" s="17" t="s">
        <v>48</v>
      </c>
      <c r="J11" s="17" t="s">
        <v>45</v>
      </c>
      <c r="K11" s="17" t="s">
        <v>41</v>
      </c>
      <c r="L11" s="17" t="s">
        <v>40</v>
      </c>
      <c r="M11" s="17" t="s">
        <v>38</v>
      </c>
      <c r="N11" s="17" t="s">
        <v>41</v>
      </c>
    </row>
    <row r="12" spans="1:14" ht="17.25" thickBot="1">
      <c r="A12" s="106"/>
      <c r="B12" s="92"/>
      <c r="C12" s="1" t="s">
        <v>24</v>
      </c>
      <c r="D12" s="4">
        <v>15</v>
      </c>
      <c r="E12" s="4">
        <v>15</v>
      </c>
      <c r="F12" s="4">
        <f t="shared" ref="F12" si="3">15*(1-F11)</f>
        <v>13.333333333333332</v>
      </c>
      <c r="G12" s="4">
        <v>15</v>
      </c>
      <c r="H12" s="4">
        <v>15</v>
      </c>
      <c r="I12" s="4">
        <v>15</v>
      </c>
      <c r="J12" s="4">
        <v>15</v>
      </c>
      <c r="K12" s="4">
        <v>15</v>
      </c>
      <c r="L12" s="4">
        <v>15</v>
      </c>
      <c r="M12" s="4">
        <v>15</v>
      </c>
      <c r="N12" s="4">
        <v>1</v>
      </c>
    </row>
    <row r="13" spans="1:14">
      <c r="A13" s="106"/>
      <c r="B13" s="92"/>
      <c r="C13" s="20" t="s">
        <v>30</v>
      </c>
      <c r="D13" s="17" t="s">
        <v>46</v>
      </c>
      <c r="E13" s="17" t="s">
        <v>42</v>
      </c>
      <c r="F13" s="18" t="s">
        <v>52</v>
      </c>
      <c r="G13" s="18" t="s">
        <v>48</v>
      </c>
      <c r="H13" s="18" t="s">
        <v>48</v>
      </c>
      <c r="I13" s="17" t="s">
        <v>49</v>
      </c>
      <c r="J13" s="17" t="s">
        <v>42</v>
      </c>
      <c r="K13" s="17" t="s">
        <v>41</v>
      </c>
      <c r="L13" s="17" t="s">
        <v>41</v>
      </c>
      <c r="M13" s="17" t="s">
        <v>38</v>
      </c>
      <c r="N13" s="17" t="s">
        <v>40</v>
      </c>
    </row>
    <row r="14" spans="1:14" ht="17.25" thickBot="1">
      <c r="A14" s="106"/>
      <c r="B14" s="93"/>
      <c r="C14" s="1" t="s">
        <v>24</v>
      </c>
      <c r="D14" s="4">
        <v>15</v>
      </c>
      <c r="E14" s="4">
        <v>15</v>
      </c>
      <c r="F14" s="4">
        <v>15</v>
      </c>
      <c r="G14" s="4">
        <v>15</v>
      </c>
      <c r="H14" s="4">
        <v>15</v>
      </c>
      <c r="I14" s="4">
        <v>15</v>
      </c>
      <c r="J14" s="4">
        <v>15</v>
      </c>
      <c r="K14" s="4">
        <v>15</v>
      </c>
      <c r="L14" s="4">
        <v>15</v>
      </c>
      <c r="M14" s="4">
        <v>15</v>
      </c>
      <c r="N14" s="4">
        <v>15</v>
      </c>
    </row>
    <row r="15" spans="1:14" ht="17.25" thickBot="1">
      <c r="A15" s="95"/>
      <c r="B15" s="2" t="s">
        <v>27</v>
      </c>
      <c r="C15" s="6" t="s">
        <v>26</v>
      </c>
      <c r="D15" s="5">
        <f>SUM(D6,D8,D10,D12,D14)</f>
        <v>69</v>
      </c>
      <c r="E15" s="5">
        <f t="shared" ref="E15:N15" si="4">SUM(E6,E8,E10,E12,E14)</f>
        <v>70.5</v>
      </c>
      <c r="F15" s="5">
        <f t="shared" si="4"/>
        <v>73.38095238095238</v>
      </c>
      <c r="G15" s="5">
        <f t="shared" si="4"/>
        <v>72</v>
      </c>
      <c r="H15" s="5">
        <f t="shared" si="4"/>
        <v>66.333333333333329</v>
      </c>
      <c r="I15" s="5">
        <f t="shared" si="4"/>
        <v>67.833333333333329</v>
      </c>
      <c r="J15" s="5">
        <f t="shared" si="4"/>
        <v>66</v>
      </c>
      <c r="K15" s="5">
        <f t="shared" si="4"/>
        <v>65.714285714285722</v>
      </c>
      <c r="L15" s="5">
        <f t="shared" si="4"/>
        <v>61.142857142857139</v>
      </c>
      <c r="M15" s="5">
        <f t="shared" si="4"/>
        <v>68.666666666666657</v>
      </c>
      <c r="N15" s="5">
        <f t="shared" si="4"/>
        <v>57.714285714285715</v>
      </c>
    </row>
    <row r="16" spans="1:14" ht="16.5" customHeight="1">
      <c r="A16" s="88" t="s">
        <v>122</v>
      </c>
      <c r="B16" s="91" t="s">
        <v>17</v>
      </c>
      <c r="C16" s="20" t="s">
        <v>36</v>
      </c>
      <c r="D16" s="15">
        <v>12</v>
      </c>
      <c r="E16" s="15">
        <v>11</v>
      </c>
      <c r="F16" s="16">
        <v>14</v>
      </c>
      <c r="G16" s="16">
        <v>8</v>
      </c>
      <c r="H16" s="16">
        <v>7</v>
      </c>
      <c r="I16" s="15">
        <v>12</v>
      </c>
      <c r="J16" s="15">
        <v>12</v>
      </c>
      <c r="K16" s="15">
        <v>13</v>
      </c>
      <c r="L16" s="15">
        <v>9</v>
      </c>
      <c r="M16" s="15">
        <v>9</v>
      </c>
      <c r="N16" s="15">
        <v>14</v>
      </c>
    </row>
    <row r="17" spans="1:14" ht="17.25" thickBot="1">
      <c r="A17" s="106"/>
      <c r="B17" s="92"/>
      <c r="C17" s="1" t="s">
        <v>23</v>
      </c>
      <c r="D17" s="4">
        <f>D16*2/3</f>
        <v>8</v>
      </c>
      <c r="E17" s="4">
        <f t="shared" ref="E17:N17" si="5">E16*2/3</f>
        <v>7.333333333333333</v>
      </c>
      <c r="F17" s="4">
        <f t="shared" si="5"/>
        <v>9.3333333333333339</v>
      </c>
      <c r="G17" s="4">
        <f t="shared" si="5"/>
        <v>5.333333333333333</v>
      </c>
      <c r="H17" s="4">
        <f t="shared" si="5"/>
        <v>4.666666666666667</v>
      </c>
      <c r="I17" s="4">
        <f t="shared" si="5"/>
        <v>8</v>
      </c>
      <c r="J17" s="4">
        <f t="shared" si="5"/>
        <v>8</v>
      </c>
      <c r="K17" s="4">
        <f t="shared" si="5"/>
        <v>8.6666666666666661</v>
      </c>
      <c r="L17" s="4">
        <f t="shared" si="5"/>
        <v>6</v>
      </c>
      <c r="M17" s="4">
        <f t="shared" si="5"/>
        <v>6</v>
      </c>
      <c r="N17" s="4">
        <f t="shared" si="5"/>
        <v>9.3333333333333339</v>
      </c>
    </row>
    <row r="18" spans="1:14">
      <c r="A18" s="106"/>
      <c r="B18" s="92"/>
      <c r="C18" s="20" t="s">
        <v>37</v>
      </c>
      <c r="D18" s="15">
        <v>12</v>
      </c>
      <c r="E18" s="15">
        <v>14</v>
      </c>
      <c r="F18" s="16">
        <v>15</v>
      </c>
      <c r="G18" s="16">
        <v>12</v>
      </c>
      <c r="H18" s="16">
        <v>13</v>
      </c>
      <c r="I18" s="15">
        <v>14</v>
      </c>
      <c r="J18" s="15">
        <v>12</v>
      </c>
      <c r="K18" s="15">
        <v>11</v>
      </c>
      <c r="L18" s="15">
        <v>12</v>
      </c>
      <c r="M18" s="15">
        <v>13</v>
      </c>
      <c r="N18" s="15">
        <v>13</v>
      </c>
    </row>
    <row r="19" spans="1:14" ht="17.25" thickBot="1">
      <c r="A19" s="106"/>
      <c r="B19" s="93"/>
      <c r="C19" s="1" t="s">
        <v>23</v>
      </c>
      <c r="D19" s="4">
        <f>D18*2/3</f>
        <v>8</v>
      </c>
      <c r="E19" s="4">
        <f t="shared" ref="E19:N19" si="6">E18*2/3</f>
        <v>9.3333333333333339</v>
      </c>
      <c r="F19" s="4">
        <f t="shared" si="6"/>
        <v>10</v>
      </c>
      <c r="G19" s="4">
        <f t="shared" si="6"/>
        <v>8</v>
      </c>
      <c r="H19" s="4">
        <f t="shared" si="6"/>
        <v>8.6666666666666661</v>
      </c>
      <c r="I19" s="4">
        <f t="shared" si="6"/>
        <v>9.3333333333333339</v>
      </c>
      <c r="J19" s="4">
        <f t="shared" si="6"/>
        <v>8</v>
      </c>
      <c r="K19" s="4">
        <f t="shared" si="6"/>
        <v>7.333333333333333</v>
      </c>
      <c r="L19" s="4">
        <f t="shared" si="6"/>
        <v>8</v>
      </c>
      <c r="M19" s="4">
        <f t="shared" si="6"/>
        <v>8.6666666666666661</v>
      </c>
      <c r="N19" s="4">
        <f t="shared" si="6"/>
        <v>8.6666666666666661</v>
      </c>
    </row>
    <row r="20" spans="1:14" ht="16.5" customHeight="1">
      <c r="A20" s="106"/>
      <c r="B20" s="91" t="s">
        <v>18</v>
      </c>
      <c r="C20" s="20" t="s">
        <v>28</v>
      </c>
      <c r="D20" s="17">
        <v>0.2</v>
      </c>
      <c r="E20" s="17">
        <v>0.25</v>
      </c>
      <c r="F20" s="18">
        <v>0.13636363636363635</v>
      </c>
      <c r="G20" s="18">
        <v>9.0909090909090912E-2</v>
      </c>
      <c r="H20" s="18">
        <v>0.27272727272727271</v>
      </c>
      <c r="I20" s="17">
        <v>0.35714285714285715</v>
      </c>
      <c r="J20" s="17">
        <v>0.6</v>
      </c>
      <c r="K20" s="17">
        <v>0.14285714285714285</v>
      </c>
      <c r="L20" s="17">
        <v>0.42857142857142855</v>
      </c>
      <c r="M20" s="17">
        <v>1.5</v>
      </c>
      <c r="N20" s="17">
        <v>0.125</v>
      </c>
    </row>
    <row r="21" spans="1:14" ht="17.25" thickBot="1">
      <c r="A21" s="106"/>
      <c r="B21" s="93"/>
      <c r="C21" s="1" t="s">
        <v>4</v>
      </c>
      <c r="D21" s="4">
        <f t="shared" ref="D21:N21" si="7">30*(1-D20)</f>
        <v>24</v>
      </c>
      <c r="E21" s="4">
        <f>30*(1-E20)</f>
        <v>22.5</v>
      </c>
      <c r="F21" s="4">
        <v>25.714285714285715</v>
      </c>
      <c r="G21" s="4">
        <f t="shared" si="7"/>
        <v>27.272727272727273</v>
      </c>
      <c r="H21" s="4">
        <f t="shared" si="7"/>
        <v>21.81818181818182</v>
      </c>
      <c r="I21" s="4">
        <f>30*(1-I20)</f>
        <v>19.285714285714285</v>
      </c>
      <c r="J21" s="4">
        <f t="shared" si="7"/>
        <v>12</v>
      </c>
      <c r="K21" s="4">
        <f t="shared" si="7"/>
        <v>25.714285714285715</v>
      </c>
      <c r="L21" s="4">
        <f t="shared" si="7"/>
        <v>17.142857142857142</v>
      </c>
      <c r="M21" s="4">
        <f t="shared" si="7"/>
        <v>-15</v>
      </c>
      <c r="N21" s="4">
        <f t="shared" si="7"/>
        <v>26.25</v>
      </c>
    </row>
    <row r="22" spans="1:14" ht="16.5" customHeight="1">
      <c r="A22" s="106"/>
      <c r="B22" s="91" t="s">
        <v>19</v>
      </c>
      <c r="C22" s="20" t="s">
        <v>29</v>
      </c>
      <c r="D22" s="17" t="s">
        <v>45</v>
      </c>
      <c r="E22" s="17" t="s">
        <v>46</v>
      </c>
      <c r="F22" s="18">
        <v>6.25E-2</v>
      </c>
      <c r="G22" s="18" t="s">
        <v>39</v>
      </c>
      <c r="H22" s="18" t="s">
        <v>39</v>
      </c>
      <c r="I22" s="17" t="s">
        <v>53</v>
      </c>
      <c r="J22" s="17">
        <v>0.2</v>
      </c>
      <c r="K22" s="17" t="s">
        <v>41</v>
      </c>
      <c r="L22" s="17" t="s">
        <v>40</v>
      </c>
      <c r="M22" s="17" t="s">
        <v>38</v>
      </c>
      <c r="N22" s="17" t="s">
        <v>41</v>
      </c>
    </row>
    <row r="23" spans="1:14" ht="17.25" thickBot="1">
      <c r="A23" s="106"/>
      <c r="B23" s="92"/>
      <c r="C23" s="1" t="s">
        <v>24</v>
      </c>
      <c r="D23" s="4">
        <v>15</v>
      </c>
      <c r="E23" s="4">
        <v>15</v>
      </c>
      <c r="F23" s="4">
        <f t="shared" ref="F23:J23" si="8">15*(1-F22)</f>
        <v>14.0625</v>
      </c>
      <c r="G23" s="4">
        <v>15</v>
      </c>
      <c r="H23" s="4">
        <v>15</v>
      </c>
      <c r="I23" s="4">
        <v>15</v>
      </c>
      <c r="J23" s="4">
        <f t="shared" si="8"/>
        <v>12</v>
      </c>
      <c r="K23" s="4">
        <v>15</v>
      </c>
      <c r="L23" s="4">
        <v>15</v>
      </c>
      <c r="M23" s="4">
        <v>15</v>
      </c>
      <c r="N23" s="4">
        <v>15</v>
      </c>
    </row>
    <row r="24" spans="1:14">
      <c r="A24" s="106"/>
      <c r="B24" s="92"/>
      <c r="C24" s="20" t="s">
        <v>30</v>
      </c>
      <c r="D24" s="17" t="s">
        <v>45</v>
      </c>
      <c r="E24" s="17" t="s">
        <v>42</v>
      </c>
      <c r="F24" s="18" t="s">
        <v>52</v>
      </c>
      <c r="G24" s="18" t="s">
        <v>39</v>
      </c>
      <c r="H24" s="18">
        <v>0.14285714285714285</v>
      </c>
      <c r="I24" s="17" t="s">
        <v>54</v>
      </c>
      <c r="J24" s="17" t="s">
        <v>45</v>
      </c>
      <c r="K24" s="17">
        <v>0.2857142857142857</v>
      </c>
      <c r="L24" s="17" t="s">
        <v>41</v>
      </c>
      <c r="M24" s="17" t="s">
        <v>53</v>
      </c>
      <c r="N24" s="17" t="s">
        <v>40</v>
      </c>
    </row>
    <row r="25" spans="1:14" ht="17.25" thickBot="1">
      <c r="A25" s="106"/>
      <c r="B25" s="93"/>
      <c r="C25" s="1" t="s">
        <v>24</v>
      </c>
      <c r="D25" s="4">
        <v>15</v>
      </c>
      <c r="E25" s="4">
        <v>15</v>
      </c>
      <c r="F25" s="4">
        <v>15</v>
      </c>
      <c r="G25" s="4">
        <v>15</v>
      </c>
      <c r="H25" s="4">
        <f t="shared" ref="H25" si="9">15*(1-H24)</f>
        <v>12.857142857142858</v>
      </c>
      <c r="I25" s="4">
        <v>15</v>
      </c>
      <c r="J25" s="4">
        <v>15</v>
      </c>
      <c r="K25" s="4">
        <f t="shared" ref="K25" si="10">15*(1-K24)</f>
        <v>10.714285714285715</v>
      </c>
      <c r="L25" s="4">
        <v>15</v>
      </c>
      <c r="M25" s="4">
        <v>15</v>
      </c>
      <c r="N25" s="4">
        <v>15</v>
      </c>
    </row>
    <row r="26" spans="1:14" ht="17.25" thickBot="1">
      <c r="A26" s="95"/>
      <c r="B26" s="2" t="s">
        <v>27</v>
      </c>
      <c r="C26" s="6" t="s">
        <v>26</v>
      </c>
      <c r="D26" s="5">
        <f>SUM(D17,D19,D21,D23,D25)</f>
        <v>70</v>
      </c>
      <c r="E26" s="5">
        <f t="shared" ref="E26:N26" si="11">SUM(E17,E19,E21,E23,E25)</f>
        <v>69.166666666666671</v>
      </c>
      <c r="F26" s="5">
        <f t="shared" si="11"/>
        <v>74.110119047619051</v>
      </c>
      <c r="G26" s="5">
        <f t="shared" si="11"/>
        <v>70.606060606060609</v>
      </c>
      <c r="H26" s="5">
        <f t="shared" si="11"/>
        <v>63.008658008658017</v>
      </c>
      <c r="I26" s="5">
        <f t="shared" si="11"/>
        <v>66.61904761904762</v>
      </c>
      <c r="J26" s="5">
        <f t="shared" si="11"/>
        <v>55</v>
      </c>
      <c r="K26" s="5">
        <f t="shared" si="11"/>
        <v>67.428571428571431</v>
      </c>
      <c r="L26" s="5">
        <f t="shared" si="11"/>
        <v>61.142857142857139</v>
      </c>
      <c r="M26" s="5">
        <f t="shared" si="11"/>
        <v>29.666666666666664</v>
      </c>
      <c r="N26" s="5">
        <f t="shared" si="11"/>
        <v>74.25</v>
      </c>
    </row>
    <row r="27" spans="1:14" ht="16.5" customHeight="1">
      <c r="A27" s="88" t="s">
        <v>123</v>
      </c>
      <c r="B27" s="91" t="s">
        <v>17</v>
      </c>
      <c r="C27" s="20" t="s">
        <v>36</v>
      </c>
      <c r="D27" s="15">
        <v>15</v>
      </c>
      <c r="E27" s="15">
        <v>14</v>
      </c>
      <c r="F27" s="16">
        <v>13</v>
      </c>
      <c r="G27" s="16">
        <v>14</v>
      </c>
      <c r="H27" s="16">
        <v>14</v>
      </c>
      <c r="I27" s="15">
        <v>14</v>
      </c>
      <c r="J27" s="15">
        <v>13</v>
      </c>
      <c r="K27" s="15">
        <v>15</v>
      </c>
      <c r="L27" s="15">
        <v>15</v>
      </c>
      <c r="M27" s="15">
        <v>12</v>
      </c>
      <c r="N27" s="15">
        <v>15</v>
      </c>
    </row>
    <row r="28" spans="1:14" ht="17.25" thickBot="1">
      <c r="A28" s="106"/>
      <c r="B28" s="92"/>
      <c r="C28" s="1" t="s">
        <v>23</v>
      </c>
      <c r="D28" s="4">
        <f>D27*2/3</f>
        <v>10</v>
      </c>
      <c r="E28" s="4">
        <f t="shared" ref="E28:M28" si="12">E27*2/3</f>
        <v>9.3333333333333339</v>
      </c>
      <c r="F28" s="4">
        <f t="shared" si="12"/>
        <v>8.6666666666666661</v>
      </c>
      <c r="G28" s="4">
        <f t="shared" si="12"/>
        <v>9.3333333333333339</v>
      </c>
      <c r="H28" s="4">
        <f t="shared" si="12"/>
        <v>9.3333333333333339</v>
      </c>
      <c r="I28" s="4">
        <f t="shared" si="12"/>
        <v>9.3333333333333339</v>
      </c>
      <c r="J28" s="4">
        <f t="shared" si="12"/>
        <v>8.6666666666666661</v>
      </c>
      <c r="K28" s="4">
        <f t="shared" si="12"/>
        <v>10</v>
      </c>
      <c r="L28" s="4">
        <f t="shared" si="12"/>
        <v>10</v>
      </c>
      <c r="M28" s="4">
        <f t="shared" si="12"/>
        <v>8</v>
      </c>
      <c r="N28" s="4">
        <v>20</v>
      </c>
    </row>
    <row r="29" spans="1:14">
      <c r="A29" s="106"/>
      <c r="B29" s="92"/>
      <c r="C29" s="20" t="s">
        <v>37</v>
      </c>
      <c r="D29" s="15">
        <v>13</v>
      </c>
      <c r="E29" s="15">
        <v>13</v>
      </c>
      <c r="F29" s="16">
        <v>15</v>
      </c>
      <c r="G29" s="16">
        <v>11</v>
      </c>
      <c r="H29" s="16">
        <v>15</v>
      </c>
      <c r="I29" s="15">
        <v>9</v>
      </c>
      <c r="J29" s="15">
        <v>14</v>
      </c>
      <c r="K29" s="15">
        <v>13</v>
      </c>
      <c r="L29" s="15">
        <v>13</v>
      </c>
      <c r="M29" s="15">
        <v>14</v>
      </c>
      <c r="N29" s="15">
        <v>12</v>
      </c>
    </row>
    <row r="30" spans="1:14" ht="17.25" thickBot="1">
      <c r="A30" s="106"/>
      <c r="B30" s="93"/>
      <c r="C30" s="1" t="s">
        <v>23</v>
      </c>
      <c r="D30" s="4">
        <f>D29*2/3</f>
        <v>8.6666666666666661</v>
      </c>
      <c r="E30" s="4">
        <f t="shared" ref="E30:N30" si="13">E29*2/3</f>
        <v>8.6666666666666661</v>
      </c>
      <c r="F30" s="4">
        <f t="shared" si="13"/>
        <v>10</v>
      </c>
      <c r="G30" s="4">
        <f t="shared" si="13"/>
        <v>7.333333333333333</v>
      </c>
      <c r="H30" s="4">
        <f t="shared" si="13"/>
        <v>10</v>
      </c>
      <c r="I30" s="4">
        <f t="shared" si="13"/>
        <v>6</v>
      </c>
      <c r="J30" s="4">
        <f t="shared" si="13"/>
        <v>9.3333333333333339</v>
      </c>
      <c r="K30" s="4">
        <f t="shared" si="13"/>
        <v>8.6666666666666661</v>
      </c>
      <c r="L30" s="4">
        <f t="shared" si="13"/>
        <v>8.6666666666666661</v>
      </c>
      <c r="M30" s="4">
        <f t="shared" si="13"/>
        <v>9.3333333333333339</v>
      </c>
      <c r="N30" s="4">
        <f t="shared" si="13"/>
        <v>8</v>
      </c>
    </row>
    <row r="31" spans="1:14" ht="16.5" customHeight="1">
      <c r="A31" s="106"/>
      <c r="B31" s="91" t="s">
        <v>18</v>
      </c>
      <c r="C31" s="20" t="s">
        <v>28</v>
      </c>
      <c r="D31" s="17">
        <v>0.2</v>
      </c>
      <c r="E31" s="17" t="s">
        <v>46</v>
      </c>
      <c r="F31" s="18">
        <v>0.23809523809523808</v>
      </c>
      <c r="G31" s="18" t="s">
        <v>48</v>
      </c>
      <c r="H31" s="18">
        <v>0.25</v>
      </c>
      <c r="I31" s="17">
        <v>0.14285714285714285</v>
      </c>
      <c r="J31" s="17">
        <v>0.75</v>
      </c>
      <c r="K31" s="17">
        <v>0.14285714285714285</v>
      </c>
      <c r="L31" s="17">
        <v>0.5</v>
      </c>
      <c r="M31" s="17">
        <v>0.21428571428571427</v>
      </c>
      <c r="N31" s="17">
        <v>0.125</v>
      </c>
    </row>
    <row r="32" spans="1:14" ht="17.25" thickBot="1">
      <c r="A32" s="106"/>
      <c r="B32" s="93"/>
      <c r="C32" s="1" t="s">
        <v>4</v>
      </c>
      <c r="D32" s="4">
        <f t="shared" ref="D32:N32" si="14">30*(1-D31)</f>
        <v>24</v>
      </c>
      <c r="E32" s="4">
        <v>30</v>
      </c>
      <c r="F32" s="4">
        <f t="shared" si="14"/>
        <v>22.857142857142854</v>
      </c>
      <c r="G32" s="4">
        <v>30</v>
      </c>
      <c r="H32" s="4">
        <f t="shared" si="14"/>
        <v>22.5</v>
      </c>
      <c r="I32" s="4">
        <f t="shared" si="14"/>
        <v>25.714285714285715</v>
      </c>
      <c r="J32" s="4">
        <f t="shared" si="14"/>
        <v>7.5</v>
      </c>
      <c r="K32" s="4">
        <f t="shared" si="14"/>
        <v>25.714285714285715</v>
      </c>
      <c r="L32" s="4">
        <f t="shared" si="14"/>
        <v>15</v>
      </c>
      <c r="M32" s="4">
        <f t="shared" si="14"/>
        <v>23.571428571428569</v>
      </c>
      <c r="N32" s="4">
        <f t="shared" si="14"/>
        <v>26.25</v>
      </c>
    </row>
    <row r="33" spans="1:14" ht="16.5" customHeight="1">
      <c r="A33" s="106"/>
      <c r="B33" s="91" t="s">
        <v>19</v>
      </c>
      <c r="C33" s="20" t="s">
        <v>29</v>
      </c>
      <c r="D33" s="17" t="s">
        <v>40</v>
      </c>
      <c r="E33" s="17" t="s">
        <v>46</v>
      </c>
      <c r="F33" s="18" t="s">
        <v>58</v>
      </c>
      <c r="G33" s="18" t="s">
        <v>48</v>
      </c>
      <c r="H33" s="18" t="s">
        <v>40</v>
      </c>
      <c r="I33" s="17" t="s">
        <v>54</v>
      </c>
      <c r="J33" s="17" t="s">
        <v>42</v>
      </c>
      <c r="K33" s="17">
        <v>0.2857142857142857</v>
      </c>
      <c r="L33" s="17" t="s">
        <v>44</v>
      </c>
      <c r="M33" s="17">
        <v>0.21428571428571427</v>
      </c>
      <c r="N33" s="17" t="s">
        <v>41</v>
      </c>
    </row>
    <row r="34" spans="1:14" ht="17.25" thickBot="1">
      <c r="A34" s="106"/>
      <c r="B34" s="92"/>
      <c r="C34" s="1" t="s">
        <v>24</v>
      </c>
      <c r="D34" s="4">
        <v>15</v>
      </c>
      <c r="E34" s="4">
        <v>15</v>
      </c>
      <c r="F34" s="4">
        <v>15</v>
      </c>
      <c r="G34" s="4">
        <v>15</v>
      </c>
      <c r="H34" s="4">
        <v>15</v>
      </c>
      <c r="I34" s="4">
        <v>15</v>
      </c>
      <c r="J34" s="4">
        <v>15</v>
      </c>
      <c r="K34" s="4">
        <f t="shared" ref="K34:M34" si="15">15*(1-K33)</f>
        <v>10.714285714285715</v>
      </c>
      <c r="L34" s="4">
        <v>15</v>
      </c>
      <c r="M34" s="4">
        <f t="shared" si="15"/>
        <v>11.785714285714285</v>
      </c>
      <c r="N34" s="4">
        <v>15</v>
      </c>
    </row>
    <row r="35" spans="1:14">
      <c r="A35" s="106"/>
      <c r="B35" s="92"/>
      <c r="C35" s="20" t="s">
        <v>30</v>
      </c>
      <c r="D35" s="17" t="s">
        <v>45</v>
      </c>
      <c r="E35" s="17" t="s">
        <v>46</v>
      </c>
      <c r="F35" s="18" t="s">
        <v>58</v>
      </c>
      <c r="G35" s="18" t="s">
        <v>48</v>
      </c>
      <c r="H35" s="18">
        <v>0.1</v>
      </c>
      <c r="I35" s="17">
        <v>7.6923076923076927E-2</v>
      </c>
      <c r="J35" s="17">
        <v>0.25</v>
      </c>
      <c r="K35" s="17" t="s">
        <v>44</v>
      </c>
      <c r="L35" s="17" t="s">
        <v>44</v>
      </c>
      <c r="M35" s="17" t="s">
        <v>54</v>
      </c>
      <c r="N35" s="17" t="s">
        <v>55</v>
      </c>
    </row>
    <row r="36" spans="1:14" ht="17.25" thickBot="1">
      <c r="A36" s="106"/>
      <c r="B36" s="93"/>
      <c r="C36" s="1" t="s">
        <v>24</v>
      </c>
      <c r="D36" s="4">
        <v>15</v>
      </c>
      <c r="E36" s="4">
        <v>15</v>
      </c>
      <c r="F36" s="4">
        <v>15</v>
      </c>
      <c r="G36" s="4">
        <v>15</v>
      </c>
      <c r="H36" s="4">
        <f t="shared" ref="H36:J36" si="16">15*(1-H35)</f>
        <v>13.5</v>
      </c>
      <c r="I36" s="4">
        <f t="shared" si="16"/>
        <v>13.846153846153847</v>
      </c>
      <c r="J36" s="4">
        <f t="shared" si="16"/>
        <v>11.25</v>
      </c>
      <c r="K36" s="4">
        <v>15</v>
      </c>
      <c r="L36" s="4">
        <v>15</v>
      </c>
      <c r="M36" s="4">
        <v>15</v>
      </c>
      <c r="N36" s="4">
        <v>15</v>
      </c>
    </row>
    <row r="37" spans="1:14" ht="17.25" thickBot="1">
      <c r="A37" s="95"/>
      <c r="B37" s="2" t="s">
        <v>27</v>
      </c>
      <c r="C37" s="6" t="s">
        <v>26</v>
      </c>
      <c r="D37" s="5">
        <f>SUM(D28,D30,D32,D34,D36)</f>
        <v>72.666666666666657</v>
      </c>
      <c r="E37" s="5">
        <f t="shared" ref="E37:N37" si="17">SUM(E28,E30,E32,E34,E36)</f>
        <v>78</v>
      </c>
      <c r="F37" s="5">
        <f t="shared" si="17"/>
        <v>71.523809523809518</v>
      </c>
      <c r="G37" s="5">
        <f t="shared" si="17"/>
        <v>76.666666666666671</v>
      </c>
      <c r="H37" s="5">
        <f t="shared" si="17"/>
        <v>70.333333333333343</v>
      </c>
      <c r="I37" s="5">
        <f t="shared" si="17"/>
        <v>69.893772893772905</v>
      </c>
      <c r="J37" s="5">
        <f t="shared" si="17"/>
        <v>51.75</v>
      </c>
      <c r="K37" s="5">
        <f t="shared" si="17"/>
        <v>70.095238095238102</v>
      </c>
      <c r="L37" s="5">
        <f t="shared" si="17"/>
        <v>63.666666666666664</v>
      </c>
      <c r="M37" s="5">
        <f t="shared" si="17"/>
        <v>67.69047619047619</v>
      </c>
      <c r="N37" s="5">
        <f t="shared" si="17"/>
        <v>84.25</v>
      </c>
    </row>
    <row r="38" spans="1:14" ht="16.5" customHeight="1">
      <c r="A38" s="88" t="s">
        <v>124</v>
      </c>
      <c r="B38" s="91" t="s">
        <v>17</v>
      </c>
      <c r="C38" s="20" t="s">
        <v>36</v>
      </c>
      <c r="D38" s="15">
        <v>13</v>
      </c>
      <c r="E38" s="15">
        <v>14</v>
      </c>
      <c r="F38" s="16">
        <v>14</v>
      </c>
      <c r="G38" s="16">
        <v>10</v>
      </c>
      <c r="H38" s="16">
        <v>10</v>
      </c>
      <c r="I38" s="15">
        <v>12</v>
      </c>
      <c r="J38" s="15">
        <v>11</v>
      </c>
      <c r="K38" s="15">
        <v>11</v>
      </c>
      <c r="L38" s="15">
        <v>8</v>
      </c>
      <c r="M38" s="15">
        <v>12</v>
      </c>
      <c r="N38" s="15">
        <v>12</v>
      </c>
    </row>
    <row r="39" spans="1:14" ht="17.25" thickBot="1">
      <c r="A39" s="106"/>
      <c r="B39" s="92"/>
      <c r="C39" s="1" t="s">
        <v>23</v>
      </c>
      <c r="D39" s="4">
        <f>D38*2/3</f>
        <v>8.6666666666666661</v>
      </c>
      <c r="E39" s="4">
        <f t="shared" ref="E39:N39" si="18">E38*2/3</f>
        <v>9.3333333333333339</v>
      </c>
      <c r="F39" s="4">
        <f t="shared" si="18"/>
        <v>9.3333333333333339</v>
      </c>
      <c r="G39" s="4">
        <f t="shared" si="18"/>
        <v>6.666666666666667</v>
      </c>
      <c r="H39" s="4">
        <f t="shared" si="18"/>
        <v>6.666666666666667</v>
      </c>
      <c r="I39" s="4">
        <f t="shared" si="18"/>
        <v>8</v>
      </c>
      <c r="J39" s="4">
        <f t="shared" si="18"/>
        <v>7.333333333333333</v>
      </c>
      <c r="K39" s="4">
        <f t="shared" si="18"/>
        <v>7.333333333333333</v>
      </c>
      <c r="L39" s="4">
        <f t="shared" si="18"/>
        <v>5.333333333333333</v>
      </c>
      <c r="M39" s="4">
        <f t="shared" si="18"/>
        <v>8</v>
      </c>
      <c r="N39" s="4">
        <f t="shared" si="18"/>
        <v>8</v>
      </c>
    </row>
    <row r="40" spans="1:14">
      <c r="A40" s="106"/>
      <c r="B40" s="92"/>
      <c r="C40" s="20" t="s">
        <v>37</v>
      </c>
      <c r="D40" s="15">
        <v>12</v>
      </c>
      <c r="E40" s="15">
        <v>14</v>
      </c>
      <c r="F40" s="16">
        <v>15</v>
      </c>
      <c r="G40" s="16">
        <v>9</v>
      </c>
      <c r="H40" s="16">
        <v>12</v>
      </c>
      <c r="I40" s="15">
        <v>15</v>
      </c>
      <c r="J40" s="15">
        <v>12</v>
      </c>
      <c r="K40" s="15">
        <v>13</v>
      </c>
      <c r="L40" s="15">
        <v>14</v>
      </c>
      <c r="M40" s="15">
        <v>14</v>
      </c>
      <c r="N40" s="15">
        <v>13</v>
      </c>
    </row>
    <row r="41" spans="1:14" ht="17.25" thickBot="1">
      <c r="A41" s="106"/>
      <c r="B41" s="93"/>
      <c r="C41" s="1" t="s">
        <v>23</v>
      </c>
      <c r="D41" s="4">
        <f>D40*2/3</f>
        <v>8</v>
      </c>
      <c r="E41" s="4">
        <f t="shared" ref="E41:N41" si="19">E40*2/3</f>
        <v>9.3333333333333339</v>
      </c>
      <c r="F41" s="4">
        <f t="shared" si="19"/>
        <v>10</v>
      </c>
      <c r="G41" s="4">
        <f t="shared" si="19"/>
        <v>6</v>
      </c>
      <c r="H41" s="4">
        <f t="shared" si="19"/>
        <v>8</v>
      </c>
      <c r="I41" s="4">
        <f t="shared" si="19"/>
        <v>10</v>
      </c>
      <c r="J41" s="4">
        <f t="shared" si="19"/>
        <v>8</v>
      </c>
      <c r="K41" s="4">
        <f t="shared" si="19"/>
        <v>8.6666666666666661</v>
      </c>
      <c r="L41" s="4">
        <f t="shared" si="19"/>
        <v>9.3333333333333339</v>
      </c>
      <c r="M41" s="4">
        <f t="shared" si="19"/>
        <v>9.3333333333333339</v>
      </c>
      <c r="N41" s="4">
        <f t="shared" si="19"/>
        <v>8.6666666666666661</v>
      </c>
    </row>
    <row r="42" spans="1:14" ht="16.5" customHeight="1">
      <c r="A42" s="106"/>
      <c r="B42" s="91" t="s">
        <v>18</v>
      </c>
      <c r="C42" s="20" t="s">
        <v>28</v>
      </c>
      <c r="D42" s="17">
        <v>0.4</v>
      </c>
      <c r="E42" s="17" t="s">
        <v>42</v>
      </c>
      <c r="F42" s="18">
        <v>5.2631578947368418E-2</v>
      </c>
      <c r="G42" s="18" t="s">
        <v>39</v>
      </c>
      <c r="H42" s="18">
        <v>0.33333333333333331</v>
      </c>
      <c r="I42" s="17">
        <v>0.22222222222222221</v>
      </c>
      <c r="J42" s="17">
        <v>0.5</v>
      </c>
      <c r="K42" s="17">
        <v>0.14285714285714285</v>
      </c>
      <c r="L42" s="17">
        <v>0.375</v>
      </c>
      <c r="M42" s="17">
        <v>0.125</v>
      </c>
      <c r="N42" s="17">
        <v>0.125</v>
      </c>
    </row>
    <row r="43" spans="1:14" ht="17.25" thickBot="1">
      <c r="A43" s="106"/>
      <c r="B43" s="93"/>
      <c r="C43" s="1" t="s">
        <v>4</v>
      </c>
      <c r="D43" s="4">
        <f t="shared" ref="D43:N43" si="20">30*(1-D42)</f>
        <v>18</v>
      </c>
      <c r="E43" s="4">
        <v>30</v>
      </c>
      <c r="F43" s="4">
        <f t="shared" si="20"/>
        <v>28.421052631578949</v>
      </c>
      <c r="G43" s="4">
        <v>30</v>
      </c>
      <c r="H43" s="4">
        <f t="shared" si="20"/>
        <v>20.000000000000004</v>
      </c>
      <c r="I43" s="4">
        <f t="shared" si="20"/>
        <v>23.333333333333332</v>
      </c>
      <c r="J43" s="4">
        <f t="shared" si="20"/>
        <v>15</v>
      </c>
      <c r="K43" s="4">
        <f t="shared" si="20"/>
        <v>25.714285714285715</v>
      </c>
      <c r="L43" s="4">
        <f t="shared" si="20"/>
        <v>18.75</v>
      </c>
      <c r="M43" s="4">
        <f t="shared" si="20"/>
        <v>26.25</v>
      </c>
      <c r="N43" s="4">
        <f t="shared" si="20"/>
        <v>26.25</v>
      </c>
    </row>
    <row r="44" spans="1:14" ht="16.5" customHeight="1">
      <c r="A44" s="106"/>
      <c r="B44" s="91" t="s">
        <v>19</v>
      </c>
      <c r="C44" s="20" t="s">
        <v>29</v>
      </c>
      <c r="D44" s="17">
        <v>0.25</v>
      </c>
      <c r="E44" s="17" t="s">
        <v>42</v>
      </c>
      <c r="F44" s="18" t="s">
        <v>86</v>
      </c>
      <c r="G44" s="18" t="s">
        <v>48</v>
      </c>
      <c r="H44" s="18" t="s">
        <v>48</v>
      </c>
      <c r="I44" s="17" t="s">
        <v>54</v>
      </c>
      <c r="J44" s="17" t="s">
        <v>44</v>
      </c>
      <c r="K44" s="17" t="s">
        <v>45</v>
      </c>
      <c r="L44" s="17" t="s">
        <v>40</v>
      </c>
      <c r="M44" s="17" t="s">
        <v>38</v>
      </c>
      <c r="N44" s="17" t="s">
        <v>41</v>
      </c>
    </row>
    <row r="45" spans="1:14" ht="17.25" thickBot="1">
      <c r="A45" s="106"/>
      <c r="B45" s="92"/>
      <c r="C45" s="1" t="s">
        <v>24</v>
      </c>
      <c r="D45" s="4">
        <f t="shared" ref="D45" si="21">15*(1-D44)</f>
        <v>11.25</v>
      </c>
      <c r="E45" s="4">
        <v>15</v>
      </c>
      <c r="F45" s="4">
        <v>15</v>
      </c>
      <c r="G45" s="4">
        <v>15</v>
      </c>
      <c r="H45" s="4">
        <v>15</v>
      </c>
      <c r="I45" s="4">
        <v>15</v>
      </c>
      <c r="J45" s="4">
        <v>15</v>
      </c>
      <c r="K45" s="4">
        <v>15</v>
      </c>
      <c r="L45" s="4">
        <v>15</v>
      </c>
      <c r="M45" s="4">
        <v>15</v>
      </c>
      <c r="N45" s="4">
        <v>15</v>
      </c>
    </row>
    <row r="46" spans="1:14">
      <c r="A46" s="106"/>
      <c r="B46" s="92"/>
      <c r="C46" s="20" t="s">
        <v>30</v>
      </c>
      <c r="D46" s="17" t="s">
        <v>45</v>
      </c>
      <c r="E46" s="17" t="s">
        <v>42</v>
      </c>
      <c r="F46" s="18" t="s">
        <v>55</v>
      </c>
      <c r="G46" s="18">
        <v>0.1</v>
      </c>
      <c r="H46" s="18">
        <v>0.16666666666666666</v>
      </c>
      <c r="I46" s="17" t="s">
        <v>54</v>
      </c>
      <c r="J46" s="17">
        <v>0.33333333333333331</v>
      </c>
      <c r="K46" s="17" t="s">
        <v>45</v>
      </c>
      <c r="L46" s="17" t="s">
        <v>40</v>
      </c>
      <c r="M46" s="17" t="s">
        <v>54</v>
      </c>
      <c r="N46" s="17" t="s">
        <v>44</v>
      </c>
    </row>
    <row r="47" spans="1:14" ht="17.25" thickBot="1">
      <c r="A47" s="106"/>
      <c r="B47" s="93"/>
      <c r="C47" s="1" t="s">
        <v>24</v>
      </c>
      <c r="D47" s="4">
        <v>15</v>
      </c>
      <c r="E47" s="4">
        <v>15</v>
      </c>
      <c r="F47" s="4">
        <v>15</v>
      </c>
      <c r="G47" s="4">
        <f t="shared" ref="G47:H47" si="22">15*(1-G46)</f>
        <v>13.5</v>
      </c>
      <c r="H47" s="4">
        <f t="shared" si="22"/>
        <v>12.5</v>
      </c>
      <c r="I47" s="4">
        <v>15</v>
      </c>
      <c r="J47" s="4">
        <f t="shared" ref="J47" si="23">15*(1-J46)</f>
        <v>10.000000000000002</v>
      </c>
      <c r="K47" s="4">
        <v>15</v>
      </c>
      <c r="L47" s="4">
        <v>15</v>
      </c>
      <c r="M47" s="4">
        <v>15</v>
      </c>
      <c r="N47" s="4">
        <v>15</v>
      </c>
    </row>
    <row r="48" spans="1:14" ht="17.25" thickBot="1">
      <c r="A48" s="95"/>
      <c r="B48" s="2" t="s">
        <v>27</v>
      </c>
      <c r="C48" s="6" t="s">
        <v>26</v>
      </c>
      <c r="D48" s="5">
        <f>SUM(D39,D41,D43,D45,D47)</f>
        <v>60.916666666666664</v>
      </c>
      <c r="E48" s="5">
        <f t="shared" ref="E48:N48" si="24">SUM(E39,E41,E43,E45,E47)</f>
        <v>78.666666666666671</v>
      </c>
      <c r="F48" s="5">
        <f t="shared" si="24"/>
        <v>77.754385964912288</v>
      </c>
      <c r="G48" s="5">
        <f t="shared" si="24"/>
        <v>71.166666666666671</v>
      </c>
      <c r="H48" s="5">
        <f t="shared" si="24"/>
        <v>62.166666666666671</v>
      </c>
      <c r="I48" s="5">
        <f t="shared" si="24"/>
        <v>71.333333333333329</v>
      </c>
      <c r="J48" s="5">
        <f t="shared" si="24"/>
        <v>55.333333333333329</v>
      </c>
      <c r="K48" s="5">
        <f t="shared" si="24"/>
        <v>71.714285714285722</v>
      </c>
      <c r="L48" s="5">
        <f t="shared" si="24"/>
        <v>63.416666666666671</v>
      </c>
      <c r="M48" s="5">
        <f t="shared" si="24"/>
        <v>73.583333333333343</v>
      </c>
      <c r="N48" s="5">
        <f t="shared" si="24"/>
        <v>72.916666666666657</v>
      </c>
    </row>
    <row r="49" spans="1:14" ht="16.5" customHeight="1">
      <c r="A49" s="88" t="s">
        <v>125</v>
      </c>
      <c r="B49" s="91" t="s">
        <v>17</v>
      </c>
      <c r="C49" s="20" t="s">
        <v>36</v>
      </c>
      <c r="D49" s="15">
        <v>14</v>
      </c>
      <c r="E49" s="15">
        <v>15</v>
      </c>
      <c r="F49" s="16">
        <v>15</v>
      </c>
      <c r="G49" s="16">
        <v>9</v>
      </c>
      <c r="H49" s="16">
        <v>15</v>
      </c>
      <c r="I49" s="15">
        <v>14</v>
      </c>
      <c r="J49" s="15">
        <v>15</v>
      </c>
      <c r="K49" s="15">
        <v>13</v>
      </c>
      <c r="L49" s="15">
        <v>12</v>
      </c>
      <c r="M49" s="15">
        <v>14</v>
      </c>
      <c r="N49" s="15">
        <v>15</v>
      </c>
    </row>
    <row r="50" spans="1:14" ht="17.25" thickBot="1">
      <c r="A50" s="106"/>
      <c r="B50" s="92"/>
      <c r="C50" s="1" t="s">
        <v>23</v>
      </c>
      <c r="D50" s="4">
        <f>D49*2/3</f>
        <v>9.3333333333333339</v>
      </c>
      <c r="E50" s="4">
        <f t="shared" ref="E50:N50" si="25">E49*2/3</f>
        <v>10</v>
      </c>
      <c r="F50" s="4">
        <f t="shared" si="25"/>
        <v>10</v>
      </c>
      <c r="G50" s="4">
        <f t="shared" si="25"/>
        <v>6</v>
      </c>
      <c r="H50" s="4">
        <f t="shared" si="25"/>
        <v>10</v>
      </c>
      <c r="I50" s="4">
        <f t="shared" si="25"/>
        <v>9.3333333333333339</v>
      </c>
      <c r="J50" s="4">
        <f t="shared" si="25"/>
        <v>10</v>
      </c>
      <c r="K50" s="4">
        <f t="shared" si="25"/>
        <v>8.6666666666666661</v>
      </c>
      <c r="L50" s="4">
        <f t="shared" si="25"/>
        <v>8</v>
      </c>
      <c r="M50" s="4">
        <f t="shared" si="25"/>
        <v>9.3333333333333339</v>
      </c>
      <c r="N50" s="4">
        <f t="shared" si="25"/>
        <v>10</v>
      </c>
    </row>
    <row r="51" spans="1:14">
      <c r="A51" s="106"/>
      <c r="B51" s="92"/>
      <c r="C51" s="20" t="s">
        <v>37</v>
      </c>
      <c r="D51" s="15">
        <v>11</v>
      </c>
      <c r="E51" s="15">
        <v>14</v>
      </c>
      <c r="F51" s="16">
        <v>15</v>
      </c>
      <c r="G51" s="16">
        <v>10</v>
      </c>
      <c r="H51" s="16">
        <v>15</v>
      </c>
      <c r="I51" s="15">
        <v>13</v>
      </c>
      <c r="J51" s="15">
        <v>13</v>
      </c>
      <c r="K51" s="15">
        <v>6</v>
      </c>
      <c r="L51" s="15">
        <v>12</v>
      </c>
      <c r="M51" s="15">
        <v>15</v>
      </c>
      <c r="N51" s="15">
        <v>15</v>
      </c>
    </row>
    <row r="52" spans="1:14" ht="17.25" thickBot="1">
      <c r="A52" s="106"/>
      <c r="B52" s="93"/>
      <c r="C52" s="1" t="s">
        <v>23</v>
      </c>
      <c r="D52" s="4">
        <f>D51*2/3</f>
        <v>7.333333333333333</v>
      </c>
      <c r="E52" s="4">
        <f t="shared" ref="E52:N52" si="26">E51*2/3</f>
        <v>9.3333333333333339</v>
      </c>
      <c r="F52" s="4">
        <f t="shared" si="26"/>
        <v>10</v>
      </c>
      <c r="G52" s="4">
        <f t="shared" si="26"/>
        <v>6.666666666666667</v>
      </c>
      <c r="H52" s="4">
        <f t="shared" si="26"/>
        <v>10</v>
      </c>
      <c r="I52" s="4">
        <f t="shared" si="26"/>
        <v>8.6666666666666661</v>
      </c>
      <c r="J52" s="4">
        <f t="shared" si="26"/>
        <v>8.6666666666666661</v>
      </c>
      <c r="K52" s="4">
        <f t="shared" si="26"/>
        <v>4</v>
      </c>
      <c r="L52" s="4">
        <f t="shared" si="26"/>
        <v>8</v>
      </c>
      <c r="M52" s="4">
        <f t="shared" si="26"/>
        <v>10</v>
      </c>
      <c r="N52" s="4">
        <f t="shared" si="26"/>
        <v>10</v>
      </c>
    </row>
    <row r="53" spans="1:14" ht="16.5" customHeight="1">
      <c r="A53" s="106"/>
      <c r="B53" s="91" t="s">
        <v>18</v>
      </c>
      <c r="C53" s="20" t="s">
        <v>28</v>
      </c>
      <c r="D53" s="17">
        <v>0.2</v>
      </c>
      <c r="E53" s="17">
        <v>0.25</v>
      </c>
      <c r="F53" s="18">
        <v>0.1111111111111111</v>
      </c>
      <c r="G53" s="18" t="s">
        <v>48</v>
      </c>
      <c r="H53" s="18">
        <v>0.3</v>
      </c>
      <c r="I53" s="17">
        <v>0.1875</v>
      </c>
      <c r="J53" s="17">
        <v>0.5</v>
      </c>
      <c r="K53" s="17">
        <v>0.14285714285714285</v>
      </c>
      <c r="L53" s="17">
        <v>0.375</v>
      </c>
      <c r="M53" s="17" t="s">
        <v>41</v>
      </c>
      <c r="N53" s="17">
        <v>0.125</v>
      </c>
    </row>
    <row r="54" spans="1:14" ht="17.25" thickBot="1">
      <c r="A54" s="106"/>
      <c r="B54" s="93"/>
      <c r="C54" s="1" t="s">
        <v>4</v>
      </c>
      <c r="D54" s="4">
        <f t="shared" ref="D54:L54" si="27">30*(1-D53)</f>
        <v>24</v>
      </c>
      <c r="E54" s="4">
        <f t="shared" si="27"/>
        <v>22.5</v>
      </c>
      <c r="F54" s="4">
        <f t="shared" si="27"/>
        <v>26.666666666666664</v>
      </c>
      <c r="G54" s="4">
        <v>30</v>
      </c>
      <c r="H54" s="4">
        <f t="shared" si="27"/>
        <v>21</v>
      </c>
      <c r="I54" s="4">
        <f t="shared" si="27"/>
        <v>24.375</v>
      </c>
      <c r="J54" s="4">
        <f t="shared" si="27"/>
        <v>15</v>
      </c>
      <c r="K54" s="4">
        <f t="shared" si="27"/>
        <v>25.714285714285715</v>
      </c>
      <c r="L54" s="4">
        <f t="shared" si="27"/>
        <v>18.75</v>
      </c>
      <c r="M54" s="4">
        <v>30</v>
      </c>
      <c r="N54" s="4">
        <f t="shared" ref="N54" si="28">30*(1-N53)</f>
        <v>26.25</v>
      </c>
    </row>
    <row r="55" spans="1:14" ht="16.5" customHeight="1">
      <c r="A55" s="106"/>
      <c r="B55" s="91" t="s">
        <v>19</v>
      </c>
      <c r="C55" s="20" t="s">
        <v>29</v>
      </c>
      <c r="D55" s="17" t="s">
        <v>40</v>
      </c>
      <c r="E55" s="17" t="s">
        <v>45</v>
      </c>
      <c r="F55" s="18" t="s">
        <v>86</v>
      </c>
      <c r="G55" s="18" t="s">
        <v>48</v>
      </c>
      <c r="H55" s="18" t="s">
        <v>39</v>
      </c>
      <c r="I55" s="17" t="s">
        <v>54</v>
      </c>
      <c r="J55" s="17" t="s">
        <v>42</v>
      </c>
      <c r="K55" s="17">
        <v>0.2857142857142857</v>
      </c>
      <c r="L55" s="17" t="s">
        <v>40</v>
      </c>
      <c r="M55" s="17" t="s">
        <v>39</v>
      </c>
      <c r="N55" s="17" t="s">
        <v>41</v>
      </c>
    </row>
    <row r="56" spans="1:14" ht="17.25" thickBot="1">
      <c r="A56" s="106"/>
      <c r="B56" s="92"/>
      <c r="C56" s="1" t="s">
        <v>24</v>
      </c>
      <c r="D56" s="4">
        <v>15</v>
      </c>
      <c r="E56" s="4">
        <v>15</v>
      </c>
      <c r="F56" s="4">
        <v>15</v>
      </c>
      <c r="G56" s="4">
        <v>15</v>
      </c>
      <c r="H56" s="4">
        <v>15</v>
      </c>
      <c r="I56" s="4">
        <v>15</v>
      </c>
      <c r="J56" s="4">
        <v>15</v>
      </c>
      <c r="K56" s="4">
        <f t="shared" ref="K56" si="29">15*(1-K55)</f>
        <v>10.714285714285715</v>
      </c>
      <c r="L56" s="4">
        <v>15</v>
      </c>
      <c r="M56" s="4">
        <v>15</v>
      </c>
      <c r="N56" s="4">
        <v>15</v>
      </c>
    </row>
    <row r="57" spans="1:14">
      <c r="A57" s="106"/>
      <c r="B57" s="92"/>
      <c r="C57" s="20" t="s">
        <v>30</v>
      </c>
      <c r="D57" s="17" t="s">
        <v>42</v>
      </c>
      <c r="E57" s="17" t="s">
        <v>46</v>
      </c>
      <c r="F57" s="18" t="s">
        <v>47</v>
      </c>
      <c r="G57" s="18" t="s">
        <v>48</v>
      </c>
      <c r="H57" s="18">
        <v>0.42857142857142855</v>
      </c>
      <c r="I57" s="17" t="s">
        <v>47</v>
      </c>
      <c r="J57" s="17" t="s">
        <v>42</v>
      </c>
      <c r="K57" s="17" t="s">
        <v>44</v>
      </c>
      <c r="L57" s="17" t="s">
        <v>40</v>
      </c>
      <c r="M57" s="17" t="s">
        <v>53</v>
      </c>
      <c r="N57" s="17" t="s">
        <v>41</v>
      </c>
    </row>
    <row r="58" spans="1:14" ht="17.25" thickBot="1">
      <c r="A58" s="106"/>
      <c r="B58" s="93"/>
      <c r="C58" s="1" t="s">
        <v>24</v>
      </c>
      <c r="D58" s="4">
        <v>15</v>
      </c>
      <c r="E58" s="4">
        <v>15</v>
      </c>
      <c r="F58" s="4">
        <v>15</v>
      </c>
      <c r="G58" s="4">
        <v>15</v>
      </c>
      <c r="H58" s="4">
        <f t="shared" ref="H58" si="30">15*(1-H57)</f>
        <v>8.5714285714285712</v>
      </c>
      <c r="I58" s="4">
        <v>15</v>
      </c>
      <c r="J58" s="4">
        <v>15</v>
      </c>
      <c r="K58" s="4">
        <v>15</v>
      </c>
      <c r="L58" s="4">
        <v>15</v>
      </c>
      <c r="M58" s="4">
        <v>15</v>
      </c>
      <c r="N58" s="4">
        <v>15</v>
      </c>
    </row>
    <row r="59" spans="1:14" ht="17.25" thickBot="1">
      <c r="A59" s="95"/>
      <c r="B59" s="2" t="s">
        <v>27</v>
      </c>
      <c r="C59" s="6" t="s">
        <v>26</v>
      </c>
      <c r="D59" s="5">
        <f>SUM(D50,D52,D54,D56,D58)</f>
        <v>70.666666666666671</v>
      </c>
      <c r="E59" s="5">
        <f t="shared" ref="E59:N59" si="31">SUM(E50,E52,E54,E56,E58)</f>
        <v>71.833333333333343</v>
      </c>
      <c r="F59" s="5">
        <f t="shared" si="31"/>
        <v>76.666666666666657</v>
      </c>
      <c r="G59" s="5">
        <f t="shared" si="31"/>
        <v>72.666666666666671</v>
      </c>
      <c r="H59" s="5">
        <f t="shared" si="31"/>
        <v>64.571428571428569</v>
      </c>
      <c r="I59" s="5">
        <f t="shared" si="31"/>
        <v>72.375</v>
      </c>
      <c r="J59" s="5">
        <f t="shared" si="31"/>
        <v>63.666666666666664</v>
      </c>
      <c r="K59" s="5">
        <f t="shared" si="31"/>
        <v>64.095238095238102</v>
      </c>
      <c r="L59" s="5">
        <f t="shared" si="31"/>
        <v>64.75</v>
      </c>
      <c r="M59" s="5">
        <f t="shared" si="31"/>
        <v>79.333333333333343</v>
      </c>
      <c r="N59" s="5">
        <f t="shared" si="31"/>
        <v>76.25</v>
      </c>
    </row>
    <row r="60" spans="1:14" ht="17.25" thickBot="1">
      <c r="A60" s="88" t="s">
        <v>1</v>
      </c>
      <c r="B60" s="3" t="s">
        <v>2</v>
      </c>
      <c r="C60" s="7" t="s">
        <v>25</v>
      </c>
      <c r="D60" s="14">
        <f t="shared" ref="D60:N60" si="32">SUM(D59,D48,D37,D15,D26)</f>
        <v>343.25</v>
      </c>
      <c r="E60" s="14">
        <f t="shared" si="32"/>
        <v>368.16666666666669</v>
      </c>
      <c r="F60" s="14">
        <f t="shared" si="32"/>
        <v>373.43593358395992</v>
      </c>
      <c r="G60" s="14">
        <f t="shared" si="32"/>
        <v>363.10606060606062</v>
      </c>
      <c r="H60" s="14">
        <f t="shared" si="32"/>
        <v>326.41341991341994</v>
      </c>
      <c r="I60" s="14">
        <f t="shared" si="32"/>
        <v>348.05448717948718</v>
      </c>
      <c r="J60" s="14">
        <f t="shared" si="32"/>
        <v>291.75</v>
      </c>
      <c r="K60" s="14">
        <f t="shared" si="32"/>
        <v>339.04761904761909</v>
      </c>
      <c r="L60" s="14">
        <f t="shared" si="32"/>
        <v>314.11904761904759</v>
      </c>
      <c r="M60" s="14">
        <f t="shared" si="32"/>
        <v>318.9404761904762</v>
      </c>
      <c r="N60" s="14">
        <f t="shared" si="32"/>
        <v>365.38095238095235</v>
      </c>
    </row>
    <row r="61" spans="1:14" ht="19.5" thickBot="1">
      <c r="A61" s="95"/>
      <c r="B61" s="3" t="s">
        <v>3</v>
      </c>
      <c r="C61" s="9" t="s">
        <v>3</v>
      </c>
      <c r="D61" s="11">
        <v>6</v>
      </c>
      <c r="E61" s="11">
        <v>2</v>
      </c>
      <c r="F61" s="11">
        <v>1</v>
      </c>
      <c r="G61" s="11">
        <v>4</v>
      </c>
      <c r="H61" s="11">
        <v>8</v>
      </c>
      <c r="I61" s="11">
        <v>5</v>
      </c>
      <c r="J61" s="11">
        <v>11</v>
      </c>
      <c r="K61" s="11">
        <v>7</v>
      </c>
      <c r="L61" s="11">
        <v>10</v>
      </c>
      <c r="M61" s="11">
        <v>9</v>
      </c>
      <c r="N61" s="11">
        <v>3</v>
      </c>
    </row>
  </sheetData>
  <mergeCells count="36">
    <mergeCell ref="A1:N1"/>
    <mergeCell ref="A2:N2"/>
    <mergeCell ref="A3:A4"/>
    <mergeCell ref="B3:B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A16:A26"/>
    <mergeCell ref="B16:B19"/>
    <mergeCell ref="B20:B21"/>
    <mergeCell ref="B22:B25"/>
    <mergeCell ref="A5:A15"/>
    <mergeCell ref="B5:B8"/>
    <mergeCell ref="B9:B10"/>
    <mergeCell ref="B11:B14"/>
    <mergeCell ref="A27:A37"/>
    <mergeCell ref="B27:B30"/>
    <mergeCell ref="B31:B32"/>
    <mergeCell ref="B33:B36"/>
    <mergeCell ref="A60:A61"/>
    <mergeCell ref="A38:A48"/>
    <mergeCell ref="B38:B41"/>
    <mergeCell ref="B42:B43"/>
    <mergeCell ref="B44:B47"/>
    <mergeCell ref="A49:A59"/>
    <mergeCell ref="B49:B52"/>
    <mergeCell ref="B53:B54"/>
    <mergeCell ref="B55:B58"/>
  </mergeCells>
  <phoneticPr fontId="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55"/>
  <sheetViews>
    <sheetView topLeftCell="A25" workbookViewId="0">
      <selection activeCell="D50" sqref="D50:N50"/>
    </sheetView>
  </sheetViews>
  <sheetFormatPr defaultRowHeight="16.5"/>
  <cols>
    <col min="1" max="1" width="7.625" customWidth="1"/>
    <col min="2" max="2" width="12.75" customWidth="1"/>
    <col min="3" max="3" width="18.75" customWidth="1"/>
    <col min="4" max="14" width="8.25" style="8" customWidth="1"/>
  </cols>
  <sheetData>
    <row r="1" spans="1:14" ht="19.5">
      <c r="A1" s="96" t="s">
        <v>16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ht="17.25" thickBot="1">
      <c r="A2" s="97" t="s">
        <v>100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4" ht="25.15" customHeight="1">
      <c r="A3" s="98" t="s">
        <v>0</v>
      </c>
      <c r="B3" s="100" t="s">
        <v>22</v>
      </c>
      <c r="C3" s="19" t="s">
        <v>20</v>
      </c>
      <c r="D3" s="102" t="s">
        <v>5</v>
      </c>
      <c r="E3" s="102" t="s">
        <v>6</v>
      </c>
      <c r="F3" s="104" t="s">
        <v>7</v>
      </c>
      <c r="G3" s="104" t="s">
        <v>8</v>
      </c>
      <c r="H3" s="104" t="s">
        <v>9</v>
      </c>
      <c r="I3" s="102" t="s">
        <v>10</v>
      </c>
      <c r="J3" s="102" t="s">
        <v>11</v>
      </c>
      <c r="K3" s="102" t="s">
        <v>12</v>
      </c>
      <c r="L3" s="102" t="s">
        <v>13</v>
      </c>
      <c r="M3" s="102" t="s">
        <v>14</v>
      </c>
      <c r="N3" s="102" t="s">
        <v>15</v>
      </c>
    </row>
    <row r="4" spans="1:14" ht="17.25" thickBot="1">
      <c r="A4" s="99"/>
      <c r="B4" s="101"/>
      <c r="C4" s="13" t="s">
        <v>21</v>
      </c>
      <c r="D4" s="103"/>
      <c r="E4" s="103"/>
      <c r="F4" s="105"/>
      <c r="G4" s="105"/>
      <c r="H4" s="105"/>
      <c r="I4" s="103"/>
      <c r="J4" s="103"/>
      <c r="K4" s="103"/>
      <c r="L4" s="103"/>
      <c r="M4" s="103"/>
      <c r="N4" s="103"/>
    </row>
    <row r="5" spans="1:14" ht="16.899999999999999" customHeight="1">
      <c r="A5" s="88" t="s">
        <v>101</v>
      </c>
      <c r="B5" s="91" t="s">
        <v>17</v>
      </c>
      <c r="C5" s="20" t="s">
        <v>36</v>
      </c>
      <c r="D5" s="15">
        <v>14</v>
      </c>
      <c r="E5" s="15">
        <v>14</v>
      </c>
      <c r="F5" s="16">
        <v>15</v>
      </c>
      <c r="G5" s="16">
        <v>10</v>
      </c>
      <c r="H5" s="16">
        <v>15</v>
      </c>
      <c r="I5" s="15">
        <v>12</v>
      </c>
      <c r="J5" s="15">
        <v>12</v>
      </c>
      <c r="K5" s="15">
        <v>12</v>
      </c>
      <c r="L5" s="15">
        <v>12</v>
      </c>
      <c r="M5" s="15">
        <v>12</v>
      </c>
      <c r="N5" s="15">
        <v>12</v>
      </c>
    </row>
    <row r="6" spans="1:14" ht="17.25" thickBot="1">
      <c r="A6" s="89"/>
      <c r="B6" s="92"/>
      <c r="C6" s="1" t="s">
        <v>23</v>
      </c>
      <c r="D6" s="4">
        <f>D5*2/3</f>
        <v>9.3333333333333339</v>
      </c>
      <c r="E6" s="4">
        <f t="shared" ref="E6:N6" si="0">E5*2/3</f>
        <v>9.3333333333333339</v>
      </c>
      <c r="F6" s="4">
        <f t="shared" si="0"/>
        <v>10</v>
      </c>
      <c r="G6" s="4">
        <f t="shared" si="0"/>
        <v>6.666666666666667</v>
      </c>
      <c r="H6" s="4">
        <f t="shared" si="0"/>
        <v>10</v>
      </c>
      <c r="I6" s="4">
        <f t="shared" si="0"/>
        <v>8</v>
      </c>
      <c r="J6" s="4">
        <f t="shared" si="0"/>
        <v>8</v>
      </c>
      <c r="K6" s="4">
        <f t="shared" si="0"/>
        <v>8</v>
      </c>
      <c r="L6" s="4">
        <f t="shared" si="0"/>
        <v>8</v>
      </c>
      <c r="M6" s="4">
        <f t="shared" si="0"/>
        <v>8</v>
      </c>
      <c r="N6" s="4">
        <f t="shared" si="0"/>
        <v>8</v>
      </c>
    </row>
    <row r="7" spans="1:14">
      <c r="A7" s="89"/>
      <c r="B7" s="92"/>
      <c r="C7" s="20" t="s">
        <v>37</v>
      </c>
      <c r="D7" s="15">
        <v>10</v>
      </c>
      <c r="E7" s="15">
        <v>14</v>
      </c>
      <c r="F7" s="16">
        <v>15</v>
      </c>
      <c r="G7" s="16">
        <v>10</v>
      </c>
      <c r="H7" s="16">
        <v>11</v>
      </c>
      <c r="I7" s="15">
        <v>15</v>
      </c>
      <c r="J7" s="15">
        <v>9</v>
      </c>
      <c r="K7" s="15">
        <v>9</v>
      </c>
      <c r="L7" s="15">
        <v>15</v>
      </c>
      <c r="M7" s="15">
        <v>10</v>
      </c>
      <c r="N7" s="15">
        <v>9</v>
      </c>
    </row>
    <row r="8" spans="1:14" ht="17.25" thickBot="1">
      <c r="A8" s="89"/>
      <c r="B8" s="93"/>
      <c r="C8" s="1" t="s">
        <v>23</v>
      </c>
      <c r="D8" s="4">
        <f>D7*2/3</f>
        <v>6.666666666666667</v>
      </c>
      <c r="E8" s="4">
        <f t="shared" ref="E8:N8" si="1">E7*2/3</f>
        <v>9.3333333333333339</v>
      </c>
      <c r="F8" s="4">
        <f t="shared" si="1"/>
        <v>10</v>
      </c>
      <c r="G8" s="4">
        <f t="shared" si="1"/>
        <v>6.666666666666667</v>
      </c>
      <c r="H8" s="4">
        <f t="shared" si="1"/>
        <v>7.333333333333333</v>
      </c>
      <c r="I8" s="4">
        <f t="shared" si="1"/>
        <v>10</v>
      </c>
      <c r="J8" s="4">
        <f t="shared" si="1"/>
        <v>6</v>
      </c>
      <c r="K8" s="4">
        <f t="shared" si="1"/>
        <v>6</v>
      </c>
      <c r="L8" s="4">
        <f t="shared" si="1"/>
        <v>10</v>
      </c>
      <c r="M8" s="4">
        <f t="shared" si="1"/>
        <v>6.666666666666667</v>
      </c>
      <c r="N8" s="4">
        <f t="shared" si="1"/>
        <v>6</v>
      </c>
    </row>
    <row r="9" spans="1:14">
      <c r="A9" s="89"/>
      <c r="B9" s="91" t="s">
        <v>18</v>
      </c>
      <c r="C9" s="20" t="s">
        <v>28</v>
      </c>
      <c r="D9" s="17">
        <v>0.33333333333333331</v>
      </c>
      <c r="E9" s="17">
        <v>0.2</v>
      </c>
      <c r="F9" s="18">
        <v>0.15789473684210525</v>
      </c>
      <c r="G9" s="18" t="s">
        <v>48</v>
      </c>
      <c r="H9" s="18">
        <v>0.36363636363636365</v>
      </c>
      <c r="I9" s="17">
        <v>0.22222222222222221</v>
      </c>
      <c r="J9" s="17">
        <v>0.5</v>
      </c>
      <c r="K9" s="17" t="s">
        <v>44</v>
      </c>
      <c r="L9" s="17" t="s">
        <v>40</v>
      </c>
      <c r="M9" s="17">
        <v>6.6666666666666666E-2</v>
      </c>
      <c r="N9" s="17" t="s">
        <v>40</v>
      </c>
    </row>
    <row r="10" spans="1:14" ht="17.25" thickBot="1">
      <c r="A10" s="89"/>
      <c r="B10" s="94"/>
      <c r="C10" s="1" t="s">
        <v>4</v>
      </c>
      <c r="D10" s="4">
        <f>30*(1-D9)</f>
        <v>20.000000000000004</v>
      </c>
      <c r="E10" s="4">
        <f t="shared" ref="E10:M10" si="2">30*(1-E9)</f>
        <v>24</v>
      </c>
      <c r="F10" s="4">
        <f t="shared" si="2"/>
        <v>25.263157894736842</v>
      </c>
      <c r="G10" s="4">
        <v>30</v>
      </c>
      <c r="H10" s="4">
        <f t="shared" si="2"/>
        <v>19.09090909090909</v>
      </c>
      <c r="I10" s="4">
        <f t="shared" si="2"/>
        <v>23.333333333333332</v>
      </c>
      <c r="J10" s="4">
        <f t="shared" si="2"/>
        <v>15</v>
      </c>
      <c r="K10" s="4">
        <v>30</v>
      </c>
      <c r="L10" s="4">
        <v>30</v>
      </c>
      <c r="M10" s="4">
        <f t="shared" si="2"/>
        <v>28</v>
      </c>
      <c r="N10" s="4">
        <v>30</v>
      </c>
    </row>
    <row r="11" spans="1:14" ht="16.899999999999999" customHeight="1">
      <c r="A11" s="89"/>
      <c r="B11" s="91" t="s">
        <v>19</v>
      </c>
      <c r="C11" s="20" t="s">
        <v>29</v>
      </c>
      <c r="D11" s="17" t="s">
        <v>44</v>
      </c>
      <c r="E11" s="17" t="s">
        <v>45</v>
      </c>
      <c r="F11" s="18">
        <v>0.10526315789473684</v>
      </c>
      <c r="G11" s="18">
        <v>0.1</v>
      </c>
      <c r="H11" s="18" t="s">
        <v>48</v>
      </c>
      <c r="I11" s="17" t="s">
        <v>50</v>
      </c>
      <c r="J11" s="17">
        <v>0.25</v>
      </c>
      <c r="K11" s="17">
        <v>0.16666666666666666</v>
      </c>
      <c r="L11" s="17" t="s">
        <v>40</v>
      </c>
      <c r="M11" s="17">
        <v>6.6666666666666666E-2</v>
      </c>
      <c r="N11" s="17" t="s">
        <v>40</v>
      </c>
    </row>
    <row r="12" spans="1:14" ht="17.25" thickBot="1">
      <c r="A12" s="89"/>
      <c r="B12" s="92"/>
      <c r="C12" s="1" t="s">
        <v>24</v>
      </c>
      <c r="D12" s="4">
        <v>15</v>
      </c>
      <c r="E12" s="4">
        <v>15</v>
      </c>
      <c r="F12" s="4">
        <f t="shared" ref="F12:M12" si="3">15*(1-F11)</f>
        <v>13.421052631578947</v>
      </c>
      <c r="G12" s="4">
        <f t="shared" si="3"/>
        <v>13.5</v>
      </c>
      <c r="H12" s="4">
        <v>15</v>
      </c>
      <c r="I12" s="4">
        <v>15</v>
      </c>
      <c r="J12" s="4">
        <f t="shared" si="3"/>
        <v>11.25</v>
      </c>
      <c r="K12" s="4">
        <f t="shared" si="3"/>
        <v>12.5</v>
      </c>
      <c r="L12" s="4">
        <v>15</v>
      </c>
      <c r="M12" s="4">
        <f t="shared" si="3"/>
        <v>14</v>
      </c>
      <c r="N12" s="4">
        <v>15</v>
      </c>
    </row>
    <row r="13" spans="1:14">
      <c r="A13" s="89"/>
      <c r="B13" s="92"/>
      <c r="C13" s="20" t="s">
        <v>30</v>
      </c>
      <c r="D13" s="17" t="s">
        <v>44</v>
      </c>
      <c r="E13" s="17" t="s">
        <v>45</v>
      </c>
      <c r="F13" s="18" t="s">
        <v>58</v>
      </c>
      <c r="G13" s="18" t="s">
        <v>48</v>
      </c>
      <c r="H13" s="18" t="s">
        <v>40</v>
      </c>
      <c r="I13" s="17" t="s">
        <v>50</v>
      </c>
      <c r="J13" s="17" t="s">
        <v>45</v>
      </c>
      <c r="K13" s="17" t="s">
        <v>44</v>
      </c>
      <c r="L13" s="17" t="s">
        <v>44</v>
      </c>
      <c r="M13" s="17" t="s">
        <v>53</v>
      </c>
      <c r="N13" s="17" t="s">
        <v>40</v>
      </c>
    </row>
    <row r="14" spans="1:14" ht="17.25" thickBot="1">
      <c r="A14" s="89"/>
      <c r="B14" s="93"/>
      <c r="C14" s="1" t="s">
        <v>24</v>
      </c>
      <c r="D14" s="4">
        <v>15</v>
      </c>
      <c r="E14" s="4">
        <v>15</v>
      </c>
      <c r="F14" s="4">
        <v>15</v>
      </c>
      <c r="G14" s="4">
        <v>15</v>
      </c>
      <c r="H14" s="4">
        <v>15</v>
      </c>
      <c r="I14" s="4">
        <v>15</v>
      </c>
      <c r="J14" s="4">
        <v>15</v>
      </c>
      <c r="K14" s="4">
        <v>15</v>
      </c>
      <c r="L14" s="4">
        <v>15</v>
      </c>
      <c r="M14" s="4">
        <v>15</v>
      </c>
      <c r="N14" s="4">
        <v>15</v>
      </c>
    </row>
    <row r="15" spans="1:14" ht="17.25" thickBot="1">
      <c r="A15" s="90"/>
      <c r="B15" s="2" t="s">
        <v>27</v>
      </c>
      <c r="C15" s="6" t="s">
        <v>26</v>
      </c>
      <c r="D15" s="5">
        <f>SUM(D6,D8,D10,D12,D14)</f>
        <v>66</v>
      </c>
      <c r="E15" s="5">
        <f t="shared" ref="E15:N15" si="4">SUM(E6,E8,E10,E12,E14)</f>
        <v>72.666666666666671</v>
      </c>
      <c r="F15" s="5">
        <f t="shared" si="4"/>
        <v>73.68421052631578</v>
      </c>
      <c r="G15" s="5">
        <f t="shared" si="4"/>
        <v>71.833333333333343</v>
      </c>
      <c r="H15" s="5">
        <f t="shared" si="4"/>
        <v>66.424242424242422</v>
      </c>
      <c r="I15" s="5">
        <f t="shared" si="4"/>
        <v>71.333333333333329</v>
      </c>
      <c r="J15" s="5">
        <f t="shared" si="4"/>
        <v>55.25</v>
      </c>
      <c r="K15" s="5">
        <f t="shared" si="4"/>
        <v>71.5</v>
      </c>
      <c r="L15" s="5">
        <f t="shared" si="4"/>
        <v>78</v>
      </c>
      <c r="M15" s="5">
        <f t="shared" si="4"/>
        <v>71.666666666666671</v>
      </c>
      <c r="N15" s="5">
        <f t="shared" si="4"/>
        <v>74</v>
      </c>
    </row>
    <row r="16" spans="1:14" ht="17.649999999999999" customHeight="1">
      <c r="A16" s="88" t="s">
        <v>102</v>
      </c>
      <c r="B16" s="91" t="s">
        <v>17</v>
      </c>
      <c r="C16" s="20" t="s">
        <v>36</v>
      </c>
      <c r="D16" s="15">
        <v>15</v>
      </c>
      <c r="E16" s="15">
        <v>14</v>
      </c>
      <c r="F16" s="16">
        <v>15</v>
      </c>
      <c r="G16" s="16">
        <v>10</v>
      </c>
      <c r="H16" s="16">
        <v>12</v>
      </c>
      <c r="I16" s="15">
        <v>15</v>
      </c>
      <c r="J16" s="15">
        <v>12</v>
      </c>
      <c r="K16" s="15">
        <v>14</v>
      </c>
      <c r="L16" s="15">
        <v>12</v>
      </c>
      <c r="M16" s="15">
        <v>15</v>
      </c>
      <c r="N16" s="15">
        <v>15</v>
      </c>
    </row>
    <row r="17" spans="1:14" ht="17.25" thickBot="1">
      <c r="A17" s="89"/>
      <c r="B17" s="92"/>
      <c r="C17" s="1" t="s">
        <v>23</v>
      </c>
      <c r="D17" s="4">
        <f>D16*2/3</f>
        <v>10</v>
      </c>
      <c r="E17" s="4">
        <f t="shared" ref="E17:N17" si="5">E16*2/3</f>
        <v>9.3333333333333339</v>
      </c>
      <c r="F17" s="4">
        <f t="shared" si="5"/>
        <v>10</v>
      </c>
      <c r="G17" s="4">
        <f t="shared" si="5"/>
        <v>6.666666666666667</v>
      </c>
      <c r="H17" s="4">
        <f t="shared" si="5"/>
        <v>8</v>
      </c>
      <c r="I17" s="4">
        <f t="shared" si="5"/>
        <v>10</v>
      </c>
      <c r="J17" s="4">
        <f t="shared" si="5"/>
        <v>8</v>
      </c>
      <c r="K17" s="4">
        <f t="shared" si="5"/>
        <v>9.3333333333333339</v>
      </c>
      <c r="L17" s="4">
        <f t="shared" si="5"/>
        <v>8</v>
      </c>
      <c r="M17" s="4">
        <f t="shared" si="5"/>
        <v>10</v>
      </c>
      <c r="N17" s="4">
        <f t="shared" si="5"/>
        <v>10</v>
      </c>
    </row>
    <row r="18" spans="1:14">
      <c r="A18" s="89"/>
      <c r="B18" s="92"/>
      <c r="C18" s="20" t="s">
        <v>37</v>
      </c>
      <c r="D18" s="15">
        <v>6</v>
      </c>
      <c r="E18" s="15">
        <v>14</v>
      </c>
      <c r="F18" s="16">
        <v>15</v>
      </c>
      <c r="G18" s="16">
        <v>11</v>
      </c>
      <c r="H18" s="16">
        <v>11</v>
      </c>
      <c r="I18" s="15">
        <v>12</v>
      </c>
      <c r="J18" s="15">
        <v>7</v>
      </c>
      <c r="K18" s="15">
        <v>4</v>
      </c>
      <c r="L18" s="15">
        <v>11</v>
      </c>
      <c r="M18" s="15">
        <v>10</v>
      </c>
      <c r="N18" s="15">
        <v>8</v>
      </c>
    </row>
    <row r="19" spans="1:14" ht="17.25" thickBot="1">
      <c r="A19" s="89"/>
      <c r="B19" s="93"/>
      <c r="C19" s="1" t="s">
        <v>23</v>
      </c>
      <c r="D19" s="4">
        <f>D18*2/3</f>
        <v>4</v>
      </c>
      <c r="E19" s="4">
        <f t="shared" ref="E19:N19" si="6">E18*2/3</f>
        <v>9.3333333333333339</v>
      </c>
      <c r="F19" s="4">
        <f t="shared" si="6"/>
        <v>10</v>
      </c>
      <c r="G19" s="4">
        <f t="shared" si="6"/>
        <v>7.333333333333333</v>
      </c>
      <c r="H19" s="4">
        <f t="shared" si="6"/>
        <v>7.333333333333333</v>
      </c>
      <c r="I19" s="4">
        <f t="shared" si="6"/>
        <v>8</v>
      </c>
      <c r="J19" s="4">
        <f t="shared" si="6"/>
        <v>4.666666666666667</v>
      </c>
      <c r="K19" s="4">
        <f t="shared" si="6"/>
        <v>2.6666666666666665</v>
      </c>
      <c r="L19" s="4">
        <f t="shared" si="6"/>
        <v>7.333333333333333</v>
      </c>
      <c r="M19" s="4">
        <f t="shared" si="6"/>
        <v>6.666666666666667</v>
      </c>
      <c r="N19" s="4">
        <f t="shared" si="6"/>
        <v>5.333333333333333</v>
      </c>
    </row>
    <row r="20" spans="1:14" ht="16.899999999999999" customHeight="1">
      <c r="A20" s="89"/>
      <c r="B20" s="91" t="s">
        <v>18</v>
      </c>
      <c r="C20" s="20" t="s">
        <v>28</v>
      </c>
      <c r="D20" s="17">
        <v>0.14285714285714285</v>
      </c>
      <c r="E20" s="17" t="s">
        <v>45</v>
      </c>
      <c r="F20" s="18">
        <v>0.1</v>
      </c>
      <c r="G20" s="18" t="s">
        <v>39</v>
      </c>
      <c r="H20" s="18">
        <v>0.22222222222222221</v>
      </c>
      <c r="I20" s="17">
        <v>0.25</v>
      </c>
      <c r="J20" s="17">
        <v>1</v>
      </c>
      <c r="K20" s="17" t="s">
        <v>41</v>
      </c>
      <c r="L20" s="17" t="s">
        <v>46</v>
      </c>
      <c r="M20" s="17">
        <v>0.21428571428571427</v>
      </c>
      <c r="N20" s="17" t="s">
        <v>44</v>
      </c>
    </row>
    <row r="21" spans="1:14" ht="17.25" thickBot="1">
      <c r="A21" s="89"/>
      <c r="B21" s="94"/>
      <c r="C21" s="1" t="s">
        <v>4</v>
      </c>
      <c r="D21" s="4">
        <v>30</v>
      </c>
      <c r="E21" s="4">
        <v>30</v>
      </c>
      <c r="F21" s="4">
        <f t="shared" ref="F21" si="7">30*(1-F20)</f>
        <v>27</v>
      </c>
      <c r="G21" s="4">
        <v>30</v>
      </c>
      <c r="H21" s="4">
        <f t="shared" ref="H21:I21" si="8">30*(1-H20)</f>
        <v>23.333333333333332</v>
      </c>
      <c r="I21" s="4">
        <f t="shared" si="8"/>
        <v>22.5</v>
      </c>
      <c r="J21" s="4">
        <v>30</v>
      </c>
      <c r="K21" s="4">
        <v>30</v>
      </c>
      <c r="L21" s="4">
        <v>30</v>
      </c>
      <c r="M21" s="4">
        <f t="shared" ref="M21" si="9">30*(1-M20)</f>
        <v>23.571428571428569</v>
      </c>
      <c r="N21" s="4">
        <v>30</v>
      </c>
    </row>
    <row r="22" spans="1:14" ht="16.899999999999999" customHeight="1">
      <c r="A22" s="89"/>
      <c r="B22" s="91" t="s">
        <v>19</v>
      </c>
      <c r="C22" s="20" t="s">
        <v>29</v>
      </c>
      <c r="D22" s="17">
        <v>0.16666666666666666</v>
      </c>
      <c r="E22" s="17" t="s">
        <v>45</v>
      </c>
      <c r="F22" s="18">
        <v>0.14285714285714285</v>
      </c>
      <c r="G22" s="18">
        <v>0.16666666666666666</v>
      </c>
      <c r="H22" s="18" t="s">
        <v>48</v>
      </c>
      <c r="I22" s="17">
        <v>7.6923076923076927E-2</v>
      </c>
      <c r="J22" s="17" t="s">
        <v>43</v>
      </c>
      <c r="K22" s="17" t="s">
        <v>45</v>
      </c>
      <c r="L22" s="17">
        <v>0.33333333333333331</v>
      </c>
      <c r="M22" s="17">
        <v>0.21428571428571427</v>
      </c>
      <c r="N22" s="17" t="s">
        <v>44</v>
      </c>
    </row>
    <row r="23" spans="1:14" ht="17.25" thickBot="1">
      <c r="A23" s="89"/>
      <c r="B23" s="92"/>
      <c r="C23" s="1" t="s">
        <v>24</v>
      </c>
      <c r="D23" s="4">
        <f>15*(1-D22)</f>
        <v>12.5</v>
      </c>
      <c r="E23" s="4">
        <v>15</v>
      </c>
      <c r="F23" s="4">
        <f t="shared" ref="E23:G25" si="10">15*(1-F22)</f>
        <v>12.857142857142858</v>
      </c>
      <c r="G23" s="4">
        <f t="shared" si="10"/>
        <v>12.5</v>
      </c>
      <c r="H23" s="4">
        <v>15</v>
      </c>
      <c r="I23" s="4">
        <f t="shared" ref="I23" si="11">15*(1-I22)</f>
        <v>13.846153846153847</v>
      </c>
      <c r="J23" s="4">
        <v>15</v>
      </c>
      <c r="K23" s="4">
        <v>15</v>
      </c>
      <c r="L23" s="4">
        <f t="shared" ref="L23:M23" si="12">15*(1-L22)</f>
        <v>10.000000000000002</v>
      </c>
      <c r="M23" s="4">
        <f t="shared" si="12"/>
        <v>11.785714285714285</v>
      </c>
      <c r="N23" s="4">
        <v>15</v>
      </c>
    </row>
    <row r="24" spans="1:14">
      <c r="A24" s="89"/>
      <c r="B24" s="92"/>
      <c r="C24" s="20" t="s">
        <v>30</v>
      </c>
      <c r="D24" s="17" t="s">
        <v>45</v>
      </c>
      <c r="E24" s="17">
        <v>0.2</v>
      </c>
      <c r="F24" s="18">
        <v>0.1</v>
      </c>
      <c r="G24" s="18" t="s">
        <v>39</v>
      </c>
      <c r="H24" s="18" t="s">
        <v>45</v>
      </c>
      <c r="I24" s="17">
        <v>0.14285714285714285</v>
      </c>
      <c r="J24" s="17" t="s">
        <v>43</v>
      </c>
      <c r="K24" s="17" t="s">
        <v>41</v>
      </c>
      <c r="L24" s="17" t="s">
        <v>46</v>
      </c>
      <c r="M24" s="17" t="s">
        <v>47</v>
      </c>
      <c r="N24" s="17" t="s">
        <v>45</v>
      </c>
    </row>
    <row r="25" spans="1:14" ht="17.25" thickBot="1">
      <c r="A25" s="89"/>
      <c r="B25" s="93"/>
      <c r="C25" s="1" t="s">
        <v>24</v>
      </c>
      <c r="D25" s="4">
        <v>15</v>
      </c>
      <c r="E25" s="4">
        <f t="shared" si="10"/>
        <v>12</v>
      </c>
      <c r="F25" s="4">
        <f t="shared" si="10"/>
        <v>13.5</v>
      </c>
      <c r="G25" s="4">
        <v>15</v>
      </c>
      <c r="H25" s="4">
        <v>15</v>
      </c>
      <c r="I25" s="4">
        <f t="shared" ref="I25" si="13">15*(1-I24)</f>
        <v>12.857142857142858</v>
      </c>
      <c r="J25" s="4">
        <v>15</v>
      </c>
      <c r="K25" s="4">
        <v>15</v>
      </c>
      <c r="L25" s="4">
        <v>15</v>
      </c>
      <c r="M25" s="4">
        <v>15</v>
      </c>
      <c r="N25" s="4">
        <v>15</v>
      </c>
    </row>
    <row r="26" spans="1:14" ht="17.25" thickBot="1">
      <c r="A26" s="90"/>
      <c r="B26" s="2" t="s">
        <v>27</v>
      </c>
      <c r="C26" s="6" t="s">
        <v>26</v>
      </c>
      <c r="D26" s="5">
        <f>SUM(D17,D19,D21,D23,D25)</f>
        <v>71.5</v>
      </c>
      <c r="E26" s="5">
        <f t="shared" ref="E26:N26" si="14">SUM(E17,E19,E21,E23,E25)</f>
        <v>75.666666666666671</v>
      </c>
      <c r="F26" s="5">
        <f t="shared" si="14"/>
        <v>73.357142857142861</v>
      </c>
      <c r="G26" s="5">
        <f t="shared" si="14"/>
        <v>71.5</v>
      </c>
      <c r="H26" s="5">
        <f t="shared" si="14"/>
        <v>68.666666666666657</v>
      </c>
      <c r="I26" s="5">
        <f t="shared" si="14"/>
        <v>67.203296703296701</v>
      </c>
      <c r="J26" s="5">
        <f t="shared" si="14"/>
        <v>72.666666666666671</v>
      </c>
      <c r="K26" s="5">
        <f t="shared" si="14"/>
        <v>72</v>
      </c>
      <c r="L26" s="5">
        <f t="shared" si="14"/>
        <v>70.333333333333329</v>
      </c>
      <c r="M26" s="5">
        <f t="shared" si="14"/>
        <v>67.023809523809518</v>
      </c>
      <c r="N26" s="5">
        <f t="shared" si="14"/>
        <v>75.333333333333329</v>
      </c>
    </row>
    <row r="27" spans="1:14" ht="17.649999999999999" customHeight="1">
      <c r="A27" s="88" t="s">
        <v>103</v>
      </c>
      <c r="B27" s="91" t="s">
        <v>17</v>
      </c>
      <c r="C27" s="20" t="s">
        <v>36</v>
      </c>
      <c r="D27" s="15">
        <v>15</v>
      </c>
      <c r="E27" s="15">
        <v>15</v>
      </c>
      <c r="F27" s="16">
        <v>13</v>
      </c>
      <c r="G27" s="16">
        <v>15</v>
      </c>
      <c r="H27" s="16">
        <v>15</v>
      </c>
      <c r="I27" s="15">
        <v>15</v>
      </c>
      <c r="J27" s="15">
        <v>15</v>
      </c>
      <c r="K27" s="15">
        <v>15</v>
      </c>
      <c r="L27" s="15">
        <v>14</v>
      </c>
      <c r="M27" s="15">
        <v>15</v>
      </c>
      <c r="N27" s="15">
        <v>15</v>
      </c>
    </row>
    <row r="28" spans="1:14" ht="17.25" thickBot="1">
      <c r="A28" s="89"/>
      <c r="B28" s="92"/>
      <c r="C28" s="1" t="s">
        <v>23</v>
      </c>
      <c r="D28" s="4">
        <f>D27*2/3</f>
        <v>10</v>
      </c>
      <c r="E28" s="4">
        <f t="shared" ref="E28:N28" si="15">E27*2/3</f>
        <v>10</v>
      </c>
      <c r="F28" s="4">
        <f t="shared" si="15"/>
        <v>8.6666666666666661</v>
      </c>
      <c r="G28" s="4">
        <f t="shared" si="15"/>
        <v>10</v>
      </c>
      <c r="H28" s="4">
        <f t="shared" si="15"/>
        <v>10</v>
      </c>
      <c r="I28" s="4">
        <f t="shared" si="15"/>
        <v>10</v>
      </c>
      <c r="J28" s="4">
        <f t="shared" si="15"/>
        <v>10</v>
      </c>
      <c r="K28" s="4">
        <f t="shared" si="15"/>
        <v>10</v>
      </c>
      <c r="L28" s="4">
        <f t="shared" si="15"/>
        <v>9.3333333333333339</v>
      </c>
      <c r="M28" s="4">
        <f t="shared" si="15"/>
        <v>10</v>
      </c>
      <c r="N28" s="4">
        <f t="shared" si="15"/>
        <v>10</v>
      </c>
    </row>
    <row r="29" spans="1:14">
      <c r="A29" s="89"/>
      <c r="B29" s="92"/>
      <c r="C29" s="20" t="s">
        <v>37</v>
      </c>
      <c r="D29" s="15">
        <v>10</v>
      </c>
      <c r="E29" s="15">
        <v>14</v>
      </c>
      <c r="F29" s="16">
        <v>14</v>
      </c>
      <c r="G29" s="16">
        <v>13</v>
      </c>
      <c r="H29" s="16">
        <v>13</v>
      </c>
      <c r="I29" s="15">
        <v>13</v>
      </c>
      <c r="J29" s="15">
        <v>11</v>
      </c>
      <c r="K29" s="15">
        <v>11</v>
      </c>
      <c r="L29" s="15">
        <v>14</v>
      </c>
      <c r="M29" s="15">
        <v>11</v>
      </c>
      <c r="N29" s="15">
        <v>13</v>
      </c>
    </row>
    <row r="30" spans="1:14" ht="17.25" thickBot="1">
      <c r="A30" s="89"/>
      <c r="B30" s="93"/>
      <c r="C30" s="1" t="s">
        <v>23</v>
      </c>
      <c r="D30" s="4">
        <f>D29*2/3</f>
        <v>6.666666666666667</v>
      </c>
      <c r="E30" s="4">
        <f t="shared" ref="E30:N30" si="16">E29*2/3</f>
        <v>9.3333333333333339</v>
      </c>
      <c r="F30" s="4">
        <f t="shared" si="16"/>
        <v>9.3333333333333339</v>
      </c>
      <c r="G30" s="4">
        <f t="shared" si="16"/>
        <v>8.6666666666666661</v>
      </c>
      <c r="H30" s="4">
        <f t="shared" si="16"/>
        <v>8.6666666666666661</v>
      </c>
      <c r="I30" s="4">
        <f t="shared" si="16"/>
        <v>8.6666666666666661</v>
      </c>
      <c r="J30" s="4">
        <f t="shared" si="16"/>
        <v>7.333333333333333</v>
      </c>
      <c r="K30" s="4">
        <f t="shared" si="16"/>
        <v>7.333333333333333</v>
      </c>
      <c r="L30" s="4">
        <f t="shared" si="16"/>
        <v>9.3333333333333339</v>
      </c>
      <c r="M30" s="4">
        <f t="shared" si="16"/>
        <v>7.333333333333333</v>
      </c>
      <c r="N30" s="4">
        <f t="shared" si="16"/>
        <v>8.6666666666666661</v>
      </c>
    </row>
    <row r="31" spans="1:14" ht="16.899999999999999" customHeight="1">
      <c r="A31" s="89"/>
      <c r="B31" s="91" t="s">
        <v>18</v>
      </c>
      <c r="C31" s="20" t="s">
        <v>28</v>
      </c>
      <c r="D31" s="17">
        <v>0.14285714285714285</v>
      </c>
      <c r="E31" s="17" t="s">
        <v>45</v>
      </c>
      <c r="F31" s="18">
        <v>0.1</v>
      </c>
      <c r="G31" s="18" t="s">
        <v>39</v>
      </c>
      <c r="H31" s="18">
        <v>0.18181818181818182</v>
      </c>
      <c r="I31" s="17">
        <v>0.30769230769230771</v>
      </c>
      <c r="J31" s="17">
        <v>0.4</v>
      </c>
      <c r="K31" s="17" t="s">
        <v>41</v>
      </c>
      <c r="L31" s="17">
        <v>0.2857142857142857</v>
      </c>
      <c r="M31" s="17">
        <v>0.14285714285714285</v>
      </c>
      <c r="N31" s="17" t="s">
        <v>40</v>
      </c>
    </row>
    <row r="32" spans="1:14" ht="17.25" thickBot="1">
      <c r="A32" s="89"/>
      <c r="B32" s="94"/>
      <c r="C32" s="1" t="s">
        <v>4</v>
      </c>
      <c r="D32" s="4">
        <v>30</v>
      </c>
      <c r="E32" s="4">
        <v>30</v>
      </c>
      <c r="F32" s="4">
        <f t="shared" ref="F32" si="17">30*(1-F31)</f>
        <v>27</v>
      </c>
      <c r="G32" s="4">
        <v>30</v>
      </c>
      <c r="H32" s="4">
        <f t="shared" ref="H32:J32" si="18">30*(1-H31)</f>
        <v>24.545454545454543</v>
      </c>
      <c r="I32" s="4">
        <f t="shared" si="18"/>
        <v>20.76923076923077</v>
      </c>
      <c r="J32" s="4">
        <f t="shared" si="18"/>
        <v>18</v>
      </c>
      <c r="K32" s="4">
        <v>30</v>
      </c>
      <c r="L32" s="4">
        <f t="shared" ref="L32:M32" si="19">30*(1-L31)</f>
        <v>21.428571428571431</v>
      </c>
      <c r="M32" s="4">
        <f t="shared" si="19"/>
        <v>25.714285714285715</v>
      </c>
      <c r="N32" s="4">
        <v>30</v>
      </c>
    </row>
    <row r="33" spans="1:14" ht="16.899999999999999" customHeight="1">
      <c r="A33" s="89"/>
      <c r="B33" s="91" t="s">
        <v>19</v>
      </c>
      <c r="C33" s="20" t="s">
        <v>29</v>
      </c>
      <c r="D33" s="17" t="s">
        <v>41</v>
      </c>
      <c r="E33" s="17" t="s">
        <v>42</v>
      </c>
      <c r="F33" s="18">
        <v>5.2631578947368418E-2</v>
      </c>
      <c r="G33" s="18" t="s">
        <v>39</v>
      </c>
      <c r="H33" s="18" t="s">
        <v>49</v>
      </c>
      <c r="I33" s="17">
        <v>9.0909090909090912E-2</v>
      </c>
      <c r="J33" s="17" t="s">
        <v>43</v>
      </c>
      <c r="K33" s="17" t="s">
        <v>41</v>
      </c>
      <c r="L33" s="17">
        <v>0.14285714285714285</v>
      </c>
      <c r="M33" s="17">
        <v>0.14285714285714285</v>
      </c>
      <c r="N33" s="17" t="s">
        <v>44</v>
      </c>
    </row>
    <row r="34" spans="1:14" ht="17.25" thickBot="1">
      <c r="A34" s="89"/>
      <c r="B34" s="92"/>
      <c r="C34" s="1" t="s">
        <v>24</v>
      </c>
      <c r="D34" s="4">
        <v>15</v>
      </c>
      <c r="E34" s="4">
        <v>15</v>
      </c>
      <c r="F34" s="4">
        <f t="shared" ref="F34" si="20">15*(1-F33)</f>
        <v>14.210526315789474</v>
      </c>
      <c r="G34" s="4">
        <v>15</v>
      </c>
      <c r="H34" s="4">
        <v>15</v>
      </c>
      <c r="I34" s="4">
        <f t="shared" ref="I34" si="21">15*(1-I33)</f>
        <v>13.636363636363637</v>
      </c>
      <c r="J34" s="4">
        <v>15</v>
      </c>
      <c r="K34" s="4">
        <v>15</v>
      </c>
      <c r="L34" s="4">
        <f t="shared" ref="L34:M34" si="22">15*(1-L33)</f>
        <v>12.857142857142858</v>
      </c>
      <c r="M34" s="4">
        <f t="shared" si="22"/>
        <v>12.857142857142858</v>
      </c>
      <c r="N34" s="4">
        <v>15</v>
      </c>
    </row>
    <row r="35" spans="1:14">
      <c r="A35" s="89"/>
      <c r="B35" s="92"/>
      <c r="C35" s="20" t="s">
        <v>30</v>
      </c>
      <c r="D35" s="17" t="s">
        <v>41</v>
      </c>
      <c r="E35" s="17" t="s">
        <v>43</v>
      </c>
      <c r="F35" s="18" t="s">
        <v>86</v>
      </c>
      <c r="G35" s="18" t="s">
        <v>39</v>
      </c>
      <c r="H35" s="18" t="s">
        <v>40</v>
      </c>
      <c r="I35" s="17">
        <v>8.3333333333333329E-2</v>
      </c>
      <c r="J35" s="17">
        <v>0.25</v>
      </c>
      <c r="K35" s="17" t="s">
        <v>41</v>
      </c>
      <c r="L35" s="17" t="s">
        <v>41</v>
      </c>
      <c r="M35" s="17" t="s">
        <v>39</v>
      </c>
      <c r="N35" s="17" t="s">
        <v>41</v>
      </c>
    </row>
    <row r="36" spans="1:14" ht="17.25" thickBot="1">
      <c r="A36" s="89"/>
      <c r="B36" s="93"/>
      <c r="C36" s="1" t="s">
        <v>24</v>
      </c>
      <c r="D36" s="4">
        <v>15</v>
      </c>
      <c r="E36" s="4">
        <v>15</v>
      </c>
      <c r="F36" s="4">
        <v>15</v>
      </c>
      <c r="G36" s="4">
        <v>15</v>
      </c>
      <c r="H36" s="4">
        <v>15</v>
      </c>
      <c r="I36" s="4">
        <f t="shared" ref="I36:J36" si="23">15*(1-I35)</f>
        <v>13.75</v>
      </c>
      <c r="J36" s="4">
        <f t="shared" si="23"/>
        <v>11.25</v>
      </c>
      <c r="K36" s="4">
        <v>15</v>
      </c>
      <c r="L36" s="4">
        <v>15</v>
      </c>
      <c r="M36" s="4">
        <v>15</v>
      </c>
      <c r="N36" s="4">
        <v>15</v>
      </c>
    </row>
    <row r="37" spans="1:14" ht="17.25" thickBot="1">
      <c r="A37" s="90"/>
      <c r="B37" s="2" t="s">
        <v>27</v>
      </c>
      <c r="C37" s="6" t="s">
        <v>26</v>
      </c>
      <c r="D37" s="5">
        <f>SUM(D28,D30,D32,D34,D36)</f>
        <v>76.666666666666671</v>
      </c>
      <c r="E37" s="5">
        <f t="shared" ref="E37:N37" si="24">SUM(E28,E30,E32,E34,E36)</f>
        <v>79.333333333333343</v>
      </c>
      <c r="F37" s="5">
        <f t="shared" si="24"/>
        <v>74.21052631578948</v>
      </c>
      <c r="G37" s="5">
        <f t="shared" si="24"/>
        <v>78.666666666666657</v>
      </c>
      <c r="H37" s="5">
        <f t="shared" si="24"/>
        <v>73.212121212121204</v>
      </c>
      <c r="I37" s="5">
        <f t="shared" si="24"/>
        <v>66.822261072261071</v>
      </c>
      <c r="J37" s="5">
        <f t="shared" si="24"/>
        <v>61.583333333333329</v>
      </c>
      <c r="K37" s="5">
        <f t="shared" si="24"/>
        <v>77.333333333333329</v>
      </c>
      <c r="L37" s="5">
        <f t="shared" si="24"/>
        <v>67.952380952380963</v>
      </c>
      <c r="M37" s="5">
        <f t="shared" si="24"/>
        <v>70.904761904761912</v>
      </c>
      <c r="N37" s="5">
        <f t="shared" si="24"/>
        <v>78.666666666666657</v>
      </c>
    </row>
    <row r="38" spans="1:14" ht="17.649999999999999" customHeight="1">
      <c r="A38" s="88" t="s">
        <v>104</v>
      </c>
      <c r="B38" s="91" t="s">
        <v>17</v>
      </c>
      <c r="C38" s="20" t="s">
        <v>36</v>
      </c>
      <c r="D38" s="15">
        <v>14</v>
      </c>
      <c r="E38" s="15">
        <v>15</v>
      </c>
      <c r="F38" s="16">
        <v>15</v>
      </c>
      <c r="G38" s="16">
        <v>10</v>
      </c>
      <c r="H38" s="16">
        <v>15</v>
      </c>
      <c r="I38" s="15">
        <v>15</v>
      </c>
      <c r="J38" s="15">
        <v>15</v>
      </c>
      <c r="K38" s="15">
        <v>15</v>
      </c>
      <c r="L38" s="15">
        <v>14</v>
      </c>
      <c r="M38" s="15">
        <v>15</v>
      </c>
      <c r="N38" s="15">
        <v>15</v>
      </c>
    </row>
    <row r="39" spans="1:14" ht="17.25" thickBot="1">
      <c r="A39" s="89"/>
      <c r="B39" s="92"/>
      <c r="C39" s="1" t="s">
        <v>23</v>
      </c>
      <c r="D39" s="4">
        <f>D38*2/3</f>
        <v>9.3333333333333339</v>
      </c>
      <c r="E39" s="4">
        <f t="shared" ref="E39:N39" si="25">E38*2/3</f>
        <v>10</v>
      </c>
      <c r="F39" s="4">
        <f t="shared" si="25"/>
        <v>10</v>
      </c>
      <c r="G39" s="4">
        <f t="shared" si="25"/>
        <v>6.666666666666667</v>
      </c>
      <c r="H39" s="4">
        <f t="shared" si="25"/>
        <v>10</v>
      </c>
      <c r="I39" s="4">
        <f t="shared" si="25"/>
        <v>10</v>
      </c>
      <c r="J39" s="4">
        <f t="shared" si="25"/>
        <v>10</v>
      </c>
      <c r="K39" s="4">
        <f t="shared" si="25"/>
        <v>10</v>
      </c>
      <c r="L39" s="4">
        <f t="shared" si="25"/>
        <v>9.3333333333333339</v>
      </c>
      <c r="M39" s="4">
        <f t="shared" si="25"/>
        <v>10</v>
      </c>
      <c r="N39" s="4">
        <f t="shared" si="25"/>
        <v>10</v>
      </c>
    </row>
    <row r="40" spans="1:14">
      <c r="A40" s="89"/>
      <c r="B40" s="92"/>
      <c r="C40" s="20" t="s">
        <v>37</v>
      </c>
      <c r="D40" s="15">
        <v>10</v>
      </c>
      <c r="E40" s="15">
        <v>14</v>
      </c>
      <c r="F40" s="16">
        <v>15</v>
      </c>
      <c r="G40" s="16">
        <v>11</v>
      </c>
      <c r="H40" s="16">
        <v>13</v>
      </c>
      <c r="I40" s="15">
        <v>15</v>
      </c>
      <c r="J40" s="15">
        <v>9</v>
      </c>
      <c r="K40" s="15">
        <v>6</v>
      </c>
      <c r="L40" s="15">
        <v>6</v>
      </c>
      <c r="M40" s="15"/>
      <c r="N40" s="15"/>
    </row>
    <row r="41" spans="1:14" ht="17.25" thickBot="1">
      <c r="A41" s="89"/>
      <c r="B41" s="93"/>
      <c r="C41" s="1" t="s">
        <v>23</v>
      </c>
      <c r="D41" s="4">
        <f>D40*2/3</f>
        <v>6.666666666666667</v>
      </c>
      <c r="E41" s="4">
        <f t="shared" ref="E41:N41" si="26">E40*2/3</f>
        <v>9.3333333333333339</v>
      </c>
      <c r="F41" s="4">
        <f t="shared" si="26"/>
        <v>10</v>
      </c>
      <c r="G41" s="4">
        <f t="shared" si="26"/>
        <v>7.333333333333333</v>
      </c>
      <c r="H41" s="4">
        <f t="shared" si="26"/>
        <v>8.6666666666666661</v>
      </c>
      <c r="I41" s="4">
        <f t="shared" si="26"/>
        <v>10</v>
      </c>
      <c r="J41" s="4">
        <f t="shared" si="26"/>
        <v>6</v>
      </c>
      <c r="K41" s="4">
        <f t="shared" si="26"/>
        <v>4</v>
      </c>
      <c r="L41" s="4">
        <f t="shared" si="26"/>
        <v>4</v>
      </c>
      <c r="M41" s="4">
        <f t="shared" si="26"/>
        <v>0</v>
      </c>
      <c r="N41" s="4">
        <f t="shared" si="26"/>
        <v>0</v>
      </c>
    </row>
    <row r="42" spans="1:14" ht="16.899999999999999" customHeight="1">
      <c r="A42" s="89"/>
      <c r="B42" s="91" t="s">
        <v>18</v>
      </c>
      <c r="C42" s="20" t="s">
        <v>28</v>
      </c>
      <c r="D42" s="17">
        <v>0.16666666666666666</v>
      </c>
      <c r="E42" s="17" t="s">
        <v>45</v>
      </c>
      <c r="F42" s="18">
        <v>0.10526315789473684</v>
      </c>
      <c r="G42" s="18">
        <v>0.1</v>
      </c>
      <c r="H42" s="18">
        <v>0.33333333333333331</v>
      </c>
      <c r="I42" s="17">
        <v>0.26666666666666666</v>
      </c>
      <c r="J42" s="17">
        <v>0.13333333333333333</v>
      </c>
      <c r="K42" s="17" t="s">
        <v>41</v>
      </c>
      <c r="L42" s="17">
        <v>0.2857142857142857</v>
      </c>
      <c r="M42" s="17">
        <v>0.14285714285714285</v>
      </c>
      <c r="N42" s="17" t="s">
        <v>40</v>
      </c>
    </row>
    <row r="43" spans="1:14" ht="17.25" thickBot="1">
      <c r="A43" s="89"/>
      <c r="B43" s="94"/>
      <c r="C43" s="1" t="s">
        <v>4</v>
      </c>
      <c r="D43" s="4">
        <v>30</v>
      </c>
      <c r="E43" s="4">
        <v>30</v>
      </c>
      <c r="F43" s="4">
        <f t="shared" ref="F43:J43" si="27">30*(1-F42)</f>
        <v>26.842105263157894</v>
      </c>
      <c r="G43" s="4">
        <f t="shared" si="27"/>
        <v>27</v>
      </c>
      <c r="H43" s="4">
        <f t="shared" si="27"/>
        <v>20.000000000000004</v>
      </c>
      <c r="I43" s="4">
        <f t="shared" si="27"/>
        <v>22</v>
      </c>
      <c r="J43" s="4">
        <f t="shared" si="27"/>
        <v>26</v>
      </c>
      <c r="K43" s="4">
        <v>30</v>
      </c>
      <c r="L43" s="4">
        <f t="shared" ref="L43:M43" si="28">30*(1-L42)</f>
        <v>21.428571428571431</v>
      </c>
      <c r="M43" s="4">
        <f t="shared" si="28"/>
        <v>25.714285714285715</v>
      </c>
      <c r="N43" s="4">
        <v>30</v>
      </c>
    </row>
    <row r="44" spans="1:14" ht="16.899999999999999" customHeight="1">
      <c r="A44" s="89"/>
      <c r="B44" s="91" t="s">
        <v>19</v>
      </c>
      <c r="C44" s="20" t="s">
        <v>29</v>
      </c>
      <c r="D44" s="17" t="s">
        <v>46</v>
      </c>
      <c r="E44" s="17" t="s">
        <v>45</v>
      </c>
      <c r="F44" s="18">
        <v>0.3</v>
      </c>
      <c r="G44" s="18" t="s">
        <v>39</v>
      </c>
      <c r="H44" s="18">
        <v>0.16666666666666666</v>
      </c>
      <c r="I44" s="17">
        <v>7.6923076923076927E-2</v>
      </c>
      <c r="J44" s="17">
        <v>0.2</v>
      </c>
      <c r="K44" s="17" t="s">
        <v>41</v>
      </c>
      <c r="L44" s="17">
        <v>0.14285714285714285</v>
      </c>
      <c r="M44" s="17">
        <v>0.14285714285714285</v>
      </c>
      <c r="N44" s="17" t="s">
        <v>45</v>
      </c>
    </row>
    <row r="45" spans="1:14" ht="17.25" thickBot="1">
      <c r="A45" s="89"/>
      <c r="B45" s="92"/>
      <c r="C45" s="1" t="s">
        <v>24</v>
      </c>
      <c r="D45" s="4">
        <v>15</v>
      </c>
      <c r="E45" s="4">
        <v>15</v>
      </c>
      <c r="F45" s="4">
        <f t="shared" ref="F45:H47" si="29">15*(1-F44)</f>
        <v>10.5</v>
      </c>
      <c r="G45" s="4">
        <v>15</v>
      </c>
      <c r="H45" s="4">
        <f t="shared" ref="H45:J45" si="30">15*(1-H44)</f>
        <v>12.5</v>
      </c>
      <c r="I45" s="4">
        <f t="shared" si="30"/>
        <v>13.846153846153847</v>
      </c>
      <c r="J45" s="4">
        <f t="shared" si="30"/>
        <v>12</v>
      </c>
      <c r="K45" s="4">
        <v>15</v>
      </c>
      <c r="L45" s="4">
        <f t="shared" ref="L45:M45" si="31">15*(1-L44)</f>
        <v>12.857142857142858</v>
      </c>
      <c r="M45" s="4">
        <f t="shared" si="31"/>
        <v>12.857142857142858</v>
      </c>
      <c r="N45" s="4">
        <v>15</v>
      </c>
    </row>
    <row r="46" spans="1:14">
      <c r="A46" s="89"/>
      <c r="B46" s="92"/>
      <c r="C46" s="20" t="s">
        <v>30</v>
      </c>
      <c r="D46" s="17" t="s">
        <v>46</v>
      </c>
      <c r="E46" s="17" t="s">
        <v>45</v>
      </c>
      <c r="F46" s="18" t="s">
        <v>55</v>
      </c>
      <c r="G46" s="18" t="s">
        <v>39</v>
      </c>
      <c r="H46" s="18">
        <v>0.1</v>
      </c>
      <c r="I46" s="17" t="s">
        <v>53</v>
      </c>
      <c r="J46" s="17">
        <v>0.2</v>
      </c>
      <c r="K46" s="17" t="s">
        <v>41</v>
      </c>
      <c r="L46" s="17" t="s">
        <v>41</v>
      </c>
      <c r="M46" s="17" t="s">
        <v>39</v>
      </c>
      <c r="N46" s="17" t="s">
        <v>45</v>
      </c>
    </row>
    <row r="47" spans="1:14" ht="17.25" thickBot="1">
      <c r="A47" s="89"/>
      <c r="B47" s="93"/>
      <c r="C47" s="1" t="s">
        <v>24</v>
      </c>
      <c r="D47" s="4">
        <v>15</v>
      </c>
      <c r="E47" s="4">
        <v>15</v>
      </c>
      <c r="F47" s="4">
        <v>15</v>
      </c>
      <c r="G47" s="4">
        <v>15</v>
      </c>
      <c r="H47" s="4">
        <f t="shared" si="29"/>
        <v>13.5</v>
      </c>
      <c r="I47" s="4">
        <v>15</v>
      </c>
      <c r="J47" s="4">
        <v>15</v>
      </c>
      <c r="K47" s="4">
        <v>15</v>
      </c>
      <c r="L47" s="4">
        <v>15</v>
      </c>
      <c r="M47" s="4">
        <v>15</v>
      </c>
      <c r="N47" s="4">
        <v>15</v>
      </c>
    </row>
    <row r="48" spans="1:14" ht="17.25" thickBot="1">
      <c r="A48" s="90"/>
      <c r="B48" s="2" t="s">
        <v>27</v>
      </c>
      <c r="C48" s="6" t="s">
        <v>26</v>
      </c>
      <c r="D48" s="5">
        <f>SUM(D39,D41,D43,D45,D47)</f>
        <v>76</v>
      </c>
      <c r="E48" s="5">
        <f t="shared" ref="E48:N48" si="32">SUM(E39,E41,E43,E45,E47)</f>
        <v>79.333333333333343</v>
      </c>
      <c r="F48" s="5">
        <f t="shared" si="32"/>
        <v>72.34210526315789</v>
      </c>
      <c r="G48" s="5">
        <f t="shared" si="32"/>
        <v>71</v>
      </c>
      <c r="H48" s="5">
        <f t="shared" si="32"/>
        <v>64.666666666666671</v>
      </c>
      <c r="I48" s="5">
        <f t="shared" si="32"/>
        <v>70.84615384615384</v>
      </c>
      <c r="J48" s="5">
        <f t="shared" si="32"/>
        <v>69</v>
      </c>
      <c r="K48" s="5">
        <f t="shared" si="32"/>
        <v>74</v>
      </c>
      <c r="L48" s="5">
        <f t="shared" si="32"/>
        <v>62.61904761904762</v>
      </c>
      <c r="M48" s="5">
        <f t="shared" si="32"/>
        <v>63.571428571428569</v>
      </c>
      <c r="N48" s="5">
        <f t="shared" si="32"/>
        <v>70</v>
      </c>
    </row>
    <row r="49" spans="1:14" ht="17.25" thickBot="1">
      <c r="A49" s="46" t="s">
        <v>105</v>
      </c>
      <c r="B49" s="3" t="s">
        <v>2</v>
      </c>
      <c r="C49" s="7" t="s">
        <v>25</v>
      </c>
      <c r="D49" s="14">
        <f>SUM(D48,D48,D37,D26,D15)</f>
        <v>366.16666666666669</v>
      </c>
      <c r="E49" s="14">
        <f t="shared" ref="E49:K49" si="33">SUM(E48,E48,E37,E26,E15)</f>
        <v>386.33333333333337</v>
      </c>
      <c r="F49" s="14">
        <f t="shared" si="33"/>
        <v>365.93609022556387</v>
      </c>
      <c r="G49" s="14">
        <f t="shared" si="33"/>
        <v>364</v>
      </c>
      <c r="H49" s="14">
        <f t="shared" si="33"/>
        <v>337.63636363636368</v>
      </c>
      <c r="I49" s="14">
        <f t="shared" si="33"/>
        <v>347.05119880119878</v>
      </c>
      <c r="J49" s="14">
        <f t="shared" si="33"/>
        <v>327.5</v>
      </c>
      <c r="K49" s="14">
        <f t="shared" si="33"/>
        <v>368.83333333333331</v>
      </c>
      <c r="L49" s="14">
        <f>SUM(L48,L48,L37,L26,L15)</f>
        <v>341.52380952380952</v>
      </c>
      <c r="M49" s="14">
        <f t="shared" ref="M49:N49" si="34">SUM(M48,M48,M37,M26,M15)</f>
        <v>336.73809523809524</v>
      </c>
      <c r="N49" s="14">
        <f t="shared" si="34"/>
        <v>368</v>
      </c>
    </row>
    <row r="50" spans="1:14" ht="19.5" thickBot="1">
      <c r="A50" s="47"/>
      <c r="B50" s="3" t="s">
        <v>3</v>
      </c>
      <c r="C50" s="9" t="s">
        <v>3</v>
      </c>
      <c r="D50" s="11">
        <v>4</v>
      </c>
      <c r="E50" s="11">
        <v>1</v>
      </c>
      <c r="F50" s="12">
        <v>5</v>
      </c>
      <c r="G50" s="12">
        <v>6</v>
      </c>
      <c r="H50" s="12">
        <v>9</v>
      </c>
      <c r="I50" s="11">
        <v>7</v>
      </c>
      <c r="J50" s="11">
        <v>11</v>
      </c>
      <c r="K50" s="11">
        <v>2</v>
      </c>
      <c r="L50" s="11">
        <v>8</v>
      </c>
      <c r="M50" s="11">
        <v>10</v>
      </c>
      <c r="N50" s="11">
        <v>3</v>
      </c>
    </row>
    <row r="51" spans="1:14">
      <c r="D51"/>
      <c r="E51"/>
      <c r="F51"/>
      <c r="G51"/>
      <c r="H51"/>
      <c r="I51"/>
      <c r="J51"/>
      <c r="K51"/>
      <c r="L51"/>
      <c r="M51"/>
      <c r="N51"/>
    </row>
    <row r="53" spans="1:14" ht="16.899999999999999" customHeight="1"/>
    <row r="55" spans="1:14" ht="16.899999999999999" customHeight="1"/>
  </sheetData>
  <mergeCells count="31">
    <mergeCell ref="M3:M4"/>
    <mergeCell ref="N3:N4"/>
    <mergeCell ref="A38:A48"/>
    <mergeCell ref="B38:B41"/>
    <mergeCell ref="B42:B43"/>
    <mergeCell ref="B44:B47"/>
    <mergeCell ref="A16:A26"/>
    <mergeCell ref="B16:B19"/>
    <mergeCell ref="B20:B21"/>
    <mergeCell ref="B22:B25"/>
    <mergeCell ref="A27:A37"/>
    <mergeCell ref="B27:B30"/>
    <mergeCell ref="B31:B32"/>
    <mergeCell ref="B33:B36"/>
    <mergeCell ref="A5:A15"/>
    <mergeCell ref="B5:B8"/>
    <mergeCell ref="B9:B10"/>
    <mergeCell ref="B11:B14"/>
    <mergeCell ref="A1:N1"/>
    <mergeCell ref="A2:N2"/>
    <mergeCell ref="A3:A4"/>
    <mergeCell ref="B3:B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61"/>
  <sheetViews>
    <sheetView topLeftCell="A43" workbookViewId="0">
      <selection activeCell="J72" sqref="J72"/>
    </sheetView>
  </sheetViews>
  <sheetFormatPr defaultRowHeight="16.5"/>
  <cols>
    <col min="1" max="1" width="7.625" customWidth="1"/>
    <col min="2" max="2" width="12.875" customWidth="1"/>
    <col min="3" max="3" width="18.875" customWidth="1"/>
    <col min="4" max="14" width="8.125" style="8" customWidth="1"/>
  </cols>
  <sheetData>
    <row r="1" spans="1:14" ht="19.5">
      <c r="A1" s="96" t="s">
        <v>16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ht="17.25" thickBot="1">
      <c r="A2" s="97" t="s">
        <v>106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4" ht="24.95" customHeight="1">
      <c r="A3" s="98" t="s">
        <v>0</v>
      </c>
      <c r="B3" s="100" t="s">
        <v>22</v>
      </c>
      <c r="C3" s="19" t="s">
        <v>20</v>
      </c>
      <c r="D3" s="102" t="s">
        <v>5</v>
      </c>
      <c r="E3" s="102" t="s">
        <v>6</v>
      </c>
      <c r="F3" s="104" t="s">
        <v>7</v>
      </c>
      <c r="G3" s="104" t="s">
        <v>8</v>
      </c>
      <c r="H3" s="104" t="s">
        <v>9</v>
      </c>
      <c r="I3" s="102" t="s">
        <v>10</v>
      </c>
      <c r="J3" s="102" t="s">
        <v>11</v>
      </c>
      <c r="K3" s="102" t="s">
        <v>12</v>
      </c>
      <c r="L3" s="102" t="s">
        <v>13</v>
      </c>
      <c r="M3" s="102" t="s">
        <v>14</v>
      </c>
      <c r="N3" s="102" t="s">
        <v>15</v>
      </c>
    </row>
    <row r="4" spans="1:14" ht="26.45" customHeight="1" thickBot="1">
      <c r="A4" s="99"/>
      <c r="B4" s="101"/>
      <c r="C4" s="13" t="s">
        <v>21</v>
      </c>
      <c r="D4" s="103"/>
      <c r="E4" s="103"/>
      <c r="F4" s="105"/>
      <c r="G4" s="105"/>
      <c r="H4" s="105"/>
      <c r="I4" s="103"/>
      <c r="J4" s="103"/>
      <c r="K4" s="103"/>
      <c r="L4" s="103"/>
      <c r="M4" s="103"/>
      <c r="N4" s="103"/>
    </row>
    <row r="5" spans="1:14" ht="17.100000000000001" customHeight="1">
      <c r="A5" s="88" t="s">
        <v>107</v>
      </c>
      <c r="B5" s="91" t="s">
        <v>17</v>
      </c>
      <c r="C5" s="20" t="s">
        <v>36</v>
      </c>
      <c r="D5" s="15">
        <v>14</v>
      </c>
      <c r="E5" s="15">
        <v>15</v>
      </c>
      <c r="F5" s="16">
        <v>15</v>
      </c>
      <c r="G5" s="16">
        <v>9</v>
      </c>
      <c r="H5" s="16">
        <v>13</v>
      </c>
      <c r="I5" s="15">
        <v>12</v>
      </c>
      <c r="J5" s="15">
        <v>14</v>
      </c>
      <c r="K5" s="15">
        <v>12</v>
      </c>
      <c r="L5" s="15">
        <v>12</v>
      </c>
      <c r="M5" s="15">
        <v>11</v>
      </c>
      <c r="N5" s="15">
        <v>12</v>
      </c>
    </row>
    <row r="6" spans="1:14" ht="17.25" thickBot="1">
      <c r="A6" s="89"/>
      <c r="B6" s="92"/>
      <c r="C6" s="1" t="s">
        <v>23</v>
      </c>
      <c r="D6" s="4">
        <f>D5*2/3</f>
        <v>9.3333333333333339</v>
      </c>
      <c r="E6" s="4">
        <f t="shared" ref="E6:N6" si="0">E5*2/3</f>
        <v>10</v>
      </c>
      <c r="F6" s="4">
        <f t="shared" si="0"/>
        <v>10</v>
      </c>
      <c r="G6" s="4">
        <f t="shared" si="0"/>
        <v>6</v>
      </c>
      <c r="H6" s="4">
        <f t="shared" si="0"/>
        <v>8.6666666666666661</v>
      </c>
      <c r="I6" s="4">
        <f t="shared" si="0"/>
        <v>8</v>
      </c>
      <c r="J6" s="4">
        <f t="shared" si="0"/>
        <v>9.3333333333333339</v>
      </c>
      <c r="K6" s="4">
        <f t="shared" si="0"/>
        <v>8</v>
      </c>
      <c r="L6" s="4">
        <f t="shared" si="0"/>
        <v>8</v>
      </c>
      <c r="M6" s="4">
        <f t="shared" si="0"/>
        <v>7.333333333333333</v>
      </c>
      <c r="N6" s="4">
        <f t="shared" si="0"/>
        <v>8</v>
      </c>
    </row>
    <row r="7" spans="1:14">
      <c r="A7" s="89"/>
      <c r="B7" s="92"/>
      <c r="C7" s="20" t="s">
        <v>37</v>
      </c>
      <c r="D7" s="15">
        <v>10</v>
      </c>
      <c r="E7" s="15">
        <v>14</v>
      </c>
      <c r="F7" s="16">
        <v>15</v>
      </c>
      <c r="G7" s="16">
        <v>10</v>
      </c>
      <c r="H7" s="16">
        <v>10</v>
      </c>
      <c r="I7" s="15">
        <v>12</v>
      </c>
      <c r="J7" s="15">
        <v>5</v>
      </c>
      <c r="K7" s="15">
        <v>9</v>
      </c>
      <c r="L7" s="15">
        <v>8</v>
      </c>
      <c r="M7" s="15">
        <v>9</v>
      </c>
      <c r="N7" s="15">
        <v>10</v>
      </c>
    </row>
    <row r="8" spans="1:14" ht="17.25" thickBot="1">
      <c r="A8" s="89"/>
      <c r="B8" s="93"/>
      <c r="C8" s="1" t="s">
        <v>23</v>
      </c>
      <c r="D8" s="4">
        <f>D7*2/3</f>
        <v>6.666666666666667</v>
      </c>
      <c r="E8" s="4">
        <f t="shared" ref="E8:N8" si="1">E7*2/3</f>
        <v>9.3333333333333339</v>
      </c>
      <c r="F8" s="4">
        <f t="shared" si="1"/>
        <v>10</v>
      </c>
      <c r="G8" s="4">
        <f t="shared" si="1"/>
        <v>6.666666666666667</v>
      </c>
      <c r="H8" s="4">
        <f t="shared" si="1"/>
        <v>6.666666666666667</v>
      </c>
      <c r="I8" s="4">
        <f t="shared" si="1"/>
        <v>8</v>
      </c>
      <c r="J8" s="4">
        <f t="shared" si="1"/>
        <v>3.3333333333333335</v>
      </c>
      <c r="K8" s="4">
        <f t="shared" si="1"/>
        <v>6</v>
      </c>
      <c r="L8" s="4">
        <f t="shared" si="1"/>
        <v>5.333333333333333</v>
      </c>
      <c r="M8" s="4">
        <f t="shared" si="1"/>
        <v>6</v>
      </c>
      <c r="N8" s="4">
        <f t="shared" si="1"/>
        <v>6.666666666666667</v>
      </c>
    </row>
    <row r="9" spans="1:14">
      <c r="A9" s="89"/>
      <c r="B9" s="91" t="s">
        <v>18</v>
      </c>
      <c r="C9" s="20" t="s">
        <v>28</v>
      </c>
      <c r="D9" s="17">
        <v>0.16666666666666666</v>
      </c>
      <c r="E9" s="17">
        <v>0.33333333333333331</v>
      </c>
      <c r="F9" s="18">
        <v>0.15789473684210525</v>
      </c>
      <c r="G9" s="18">
        <v>0.1111111111111111</v>
      </c>
      <c r="H9" s="18">
        <v>0.2</v>
      </c>
      <c r="I9" s="17">
        <v>0.2</v>
      </c>
      <c r="J9" s="17">
        <v>0.5</v>
      </c>
      <c r="K9" s="17" t="s">
        <v>41</v>
      </c>
      <c r="L9" s="17">
        <v>0.125</v>
      </c>
      <c r="M9" s="17">
        <v>0.1875</v>
      </c>
      <c r="N9" s="17" t="s">
        <v>40</v>
      </c>
    </row>
    <row r="10" spans="1:14" ht="17.25" thickBot="1">
      <c r="A10" s="89"/>
      <c r="B10" s="94"/>
      <c r="C10" s="1" t="s">
        <v>4</v>
      </c>
      <c r="D10" s="4">
        <v>30</v>
      </c>
      <c r="E10" s="4">
        <f t="shared" ref="E10:M10" si="2">30*(1-E9)</f>
        <v>20.000000000000004</v>
      </c>
      <c r="F10" s="4">
        <f t="shared" si="2"/>
        <v>25.263157894736842</v>
      </c>
      <c r="G10" s="4">
        <f>H10</f>
        <v>24</v>
      </c>
      <c r="H10" s="4">
        <f t="shared" si="2"/>
        <v>24</v>
      </c>
      <c r="I10" s="4">
        <f t="shared" si="2"/>
        <v>24</v>
      </c>
      <c r="J10" s="4">
        <f t="shared" si="2"/>
        <v>15</v>
      </c>
      <c r="K10" s="4">
        <v>30</v>
      </c>
      <c r="L10" s="4">
        <f t="shared" si="2"/>
        <v>26.25</v>
      </c>
      <c r="M10" s="4">
        <f t="shared" si="2"/>
        <v>24.375</v>
      </c>
      <c r="N10" s="4">
        <v>30</v>
      </c>
    </row>
    <row r="11" spans="1:14" ht="17.100000000000001" customHeight="1">
      <c r="A11" s="89"/>
      <c r="B11" s="91" t="s">
        <v>19</v>
      </c>
      <c r="C11" s="20" t="s">
        <v>29</v>
      </c>
      <c r="D11" s="17" t="s">
        <v>42</v>
      </c>
      <c r="E11" s="17">
        <v>0.14285714285714285</v>
      </c>
      <c r="F11" s="18">
        <v>6.6666666666666666E-2</v>
      </c>
      <c r="G11" s="18">
        <v>0.14285714285714285</v>
      </c>
      <c r="H11" s="18" t="s">
        <v>41</v>
      </c>
      <c r="I11" s="17">
        <v>6.6666666666666666E-2</v>
      </c>
      <c r="J11" s="17">
        <v>0.25</v>
      </c>
      <c r="K11" s="17" t="s">
        <v>44</v>
      </c>
      <c r="L11" s="17" t="s">
        <v>40</v>
      </c>
      <c r="M11" s="17" t="s">
        <v>53</v>
      </c>
      <c r="N11" s="17" t="s">
        <v>40</v>
      </c>
    </row>
    <row r="12" spans="1:14" ht="17.25" thickBot="1">
      <c r="A12" s="89"/>
      <c r="B12" s="92"/>
      <c r="C12" s="1" t="s">
        <v>24</v>
      </c>
      <c r="D12" s="50">
        <v>15</v>
      </c>
      <c r="E12" s="4">
        <f t="shared" ref="E12:J12" si="3">15*(1-E11)</f>
        <v>12.857142857142858</v>
      </c>
      <c r="F12" s="4">
        <f t="shared" si="3"/>
        <v>14</v>
      </c>
      <c r="G12" s="4">
        <f t="shared" si="3"/>
        <v>12.857142857142858</v>
      </c>
      <c r="H12" s="4">
        <v>15</v>
      </c>
      <c r="I12" s="4">
        <f t="shared" si="3"/>
        <v>14</v>
      </c>
      <c r="J12" s="4">
        <f t="shared" si="3"/>
        <v>11.25</v>
      </c>
      <c r="K12" s="4">
        <v>15</v>
      </c>
      <c r="L12" s="4">
        <v>15</v>
      </c>
      <c r="M12" s="4">
        <v>15</v>
      </c>
      <c r="N12" s="4">
        <v>15</v>
      </c>
    </row>
    <row r="13" spans="1:14">
      <c r="A13" s="89"/>
      <c r="B13" s="92"/>
      <c r="C13" s="20" t="s">
        <v>30</v>
      </c>
      <c r="D13" s="17" t="s">
        <v>44</v>
      </c>
      <c r="E13" s="17" t="s">
        <v>41</v>
      </c>
      <c r="F13" s="18" t="s">
        <v>86</v>
      </c>
      <c r="G13" s="18" t="s">
        <v>38</v>
      </c>
      <c r="H13" s="18" t="s">
        <v>39</v>
      </c>
      <c r="I13" s="17" t="s">
        <v>47</v>
      </c>
      <c r="J13" s="17" t="s">
        <v>46</v>
      </c>
      <c r="K13" s="17" t="s">
        <v>41</v>
      </c>
      <c r="L13" s="17" t="s">
        <v>40</v>
      </c>
      <c r="M13" s="17" t="s">
        <v>47</v>
      </c>
      <c r="N13" s="17" t="s">
        <v>40</v>
      </c>
    </row>
    <row r="14" spans="1:14" ht="17.25" thickBot="1">
      <c r="A14" s="89"/>
      <c r="B14" s="93"/>
      <c r="C14" s="1" t="s">
        <v>24</v>
      </c>
      <c r="D14" s="4">
        <v>15</v>
      </c>
      <c r="E14" s="4">
        <v>15</v>
      </c>
      <c r="F14" s="4">
        <v>15.01</v>
      </c>
      <c r="G14" s="4">
        <v>15</v>
      </c>
      <c r="H14" s="4">
        <v>15</v>
      </c>
      <c r="I14" s="4">
        <v>15</v>
      </c>
      <c r="J14" s="4">
        <v>15</v>
      </c>
      <c r="K14" s="4">
        <v>15</v>
      </c>
      <c r="L14" s="4">
        <v>15</v>
      </c>
      <c r="M14" s="4">
        <v>15</v>
      </c>
      <c r="N14" s="4">
        <v>15</v>
      </c>
    </row>
    <row r="15" spans="1:14" ht="17.25" thickBot="1">
      <c r="A15" s="90"/>
      <c r="B15" s="2" t="s">
        <v>27</v>
      </c>
      <c r="C15" s="6" t="s">
        <v>26</v>
      </c>
      <c r="D15" s="5">
        <f>SUM(D6,D8,D10,D12,D14)</f>
        <v>76</v>
      </c>
      <c r="E15" s="5">
        <f t="shared" ref="E15:N15" si="4">SUM(E6,E8,E10,E12,E14)</f>
        <v>67.190476190476204</v>
      </c>
      <c r="F15" s="5">
        <f t="shared" si="4"/>
        <v>74.27315789473684</v>
      </c>
      <c r="G15" s="5">
        <f t="shared" si="4"/>
        <v>64.523809523809533</v>
      </c>
      <c r="H15" s="5">
        <f t="shared" si="4"/>
        <v>69.333333333333329</v>
      </c>
      <c r="I15" s="5">
        <f t="shared" si="4"/>
        <v>69</v>
      </c>
      <c r="J15" s="5">
        <f t="shared" si="4"/>
        <v>53.916666666666671</v>
      </c>
      <c r="K15" s="5">
        <f t="shared" si="4"/>
        <v>74</v>
      </c>
      <c r="L15" s="5">
        <f t="shared" si="4"/>
        <v>69.583333333333329</v>
      </c>
      <c r="M15" s="5">
        <f t="shared" si="4"/>
        <v>67.708333333333329</v>
      </c>
      <c r="N15" s="5">
        <f t="shared" si="4"/>
        <v>74.666666666666671</v>
      </c>
    </row>
    <row r="16" spans="1:14" ht="17.45" customHeight="1">
      <c r="A16" s="88" t="s">
        <v>108</v>
      </c>
      <c r="B16" s="91" t="s">
        <v>17</v>
      </c>
      <c r="C16" s="20" t="s">
        <v>36</v>
      </c>
      <c r="D16" s="15">
        <v>14</v>
      </c>
      <c r="E16" s="15">
        <v>15</v>
      </c>
      <c r="F16" s="16">
        <v>15</v>
      </c>
      <c r="G16" s="16">
        <v>10</v>
      </c>
      <c r="H16" s="16">
        <v>11</v>
      </c>
      <c r="I16" s="15">
        <v>15</v>
      </c>
      <c r="J16" s="15">
        <v>10</v>
      </c>
      <c r="K16" s="15">
        <v>10</v>
      </c>
      <c r="L16" s="15">
        <v>11</v>
      </c>
      <c r="M16" s="15">
        <v>13</v>
      </c>
      <c r="N16" s="15">
        <v>14</v>
      </c>
    </row>
    <row r="17" spans="1:14" ht="17.25" thickBot="1">
      <c r="A17" s="89"/>
      <c r="B17" s="92"/>
      <c r="C17" s="1" t="s">
        <v>23</v>
      </c>
      <c r="D17" s="4">
        <f>D16*2/3</f>
        <v>9.3333333333333339</v>
      </c>
      <c r="E17" s="4">
        <f t="shared" ref="E17:N17" si="5">E16*2/3</f>
        <v>10</v>
      </c>
      <c r="F17" s="4">
        <f t="shared" si="5"/>
        <v>10</v>
      </c>
      <c r="G17" s="4">
        <f t="shared" si="5"/>
        <v>6.666666666666667</v>
      </c>
      <c r="H17" s="4">
        <f t="shared" si="5"/>
        <v>7.333333333333333</v>
      </c>
      <c r="I17" s="4">
        <f t="shared" si="5"/>
        <v>10</v>
      </c>
      <c r="J17" s="4">
        <f t="shared" si="5"/>
        <v>6.666666666666667</v>
      </c>
      <c r="K17" s="4">
        <f t="shared" si="5"/>
        <v>6.666666666666667</v>
      </c>
      <c r="L17" s="4">
        <f t="shared" si="5"/>
        <v>7.333333333333333</v>
      </c>
      <c r="M17" s="4">
        <f t="shared" si="5"/>
        <v>8.6666666666666661</v>
      </c>
      <c r="N17" s="4">
        <f t="shared" si="5"/>
        <v>9.3333333333333339</v>
      </c>
    </row>
    <row r="18" spans="1:14">
      <c r="A18" s="89"/>
      <c r="B18" s="92"/>
      <c r="C18" s="20" t="s">
        <v>37</v>
      </c>
      <c r="D18" s="15">
        <v>10</v>
      </c>
      <c r="E18" s="15">
        <v>14</v>
      </c>
      <c r="F18" s="16">
        <v>14</v>
      </c>
      <c r="G18" s="16">
        <v>14</v>
      </c>
      <c r="H18" s="16">
        <v>13</v>
      </c>
      <c r="I18" s="15">
        <v>13</v>
      </c>
      <c r="J18" s="15">
        <v>14</v>
      </c>
      <c r="K18" s="15">
        <v>5</v>
      </c>
      <c r="L18" s="15">
        <v>9</v>
      </c>
      <c r="M18" s="15">
        <v>15</v>
      </c>
      <c r="N18" s="15">
        <v>12</v>
      </c>
    </row>
    <row r="19" spans="1:14" ht="17.25" thickBot="1">
      <c r="A19" s="89"/>
      <c r="B19" s="93"/>
      <c r="C19" s="1" t="s">
        <v>23</v>
      </c>
      <c r="D19" s="4">
        <f>D18*2/3</f>
        <v>6.666666666666667</v>
      </c>
      <c r="E19" s="4">
        <f t="shared" ref="E19:N19" si="6">E18*2/3</f>
        <v>9.3333333333333339</v>
      </c>
      <c r="F19" s="4">
        <f t="shared" si="6"/>
        <v>9.3333333333333339</v>
      </c>
      <c r="G19" s="4">
        <f t="shared" si="6"/>
        <v>9.3333333333333339</v>
      </c>
      <c r="H19" s="4">
        <f t="shared" si="6"/>
        <v>8.6666666666666661</v>
      </c>
      <c r="I19" s="4">
        <f t="shared" si="6"/>
        <v>8.6666666666666661</v>
      </c>
      <c r="J19" s="4">
        <f t="shared" si="6"/>
        <v>9.3333333333333339</v>
      </c>
      <c r="K19" s="4">
        <f t="shared" si="6"/>
        <v>3.3333333333333335</v>
      </c>
      <c r="L19" s="4">
        <f t="shared" si="6"/>
        <v>6</v>
      </c>
      <c r="M19" s="4">
        <f t="shared" si="6"/>
        <v>10</v>
      </c>
      <c r="N19" s="4">
        <f t="shared" si="6"/>
        <v>8</v>
      </c>
    </row>
    <row r="20" spans="1:14" ht="17.100000000000001" customHeight="1">
      <c r="A20" s="89"/>
      <c r="B20" s="91" t="s">
        <v>18</v>
      </c>
      <c r="C20" s="20" t="s">
        <v>28</v>
      </c>
      <c r="D20" s="17">
        <v>0.16666666666666666</v>
      </c>
      <c r="E20" s="17">
        <v>0.33333333333333331</v>
      </c>
      <c r="F20" s="18">
        <v>0.17647058823529413</v>
      </c>
      <c r="G20" s="18">
        <v>0.1</v>
      </c>
      <c r="H20" s="18">
        <v>0.25</v>
      </c>
      <c r="I20" s="17">
        <v>0.17647058823529413</v>
      </c>
      <c r="J20" s="17">
        <v>0.5</v>
      </c>
      <c r="K20" s="17">
        <v>0.14285714285714285</v>
      </c>
      <c r="L20" s="17" t="s">
        <v>40</v>
      </c>
      <c r="M20" s="17">
        <v>0.2</v>
      </c>
      <c r="N20" s="17" t="s">
        <v>40</v>
      </c>
    </row>
    <row r="21" spans="1:14" ht="17.25" thickBot="1">
      <c r="A21" s="89"/>
      <c r="B21" s="94"/>
      <c r="C21" s="1" t="s">
        <v>4</v>
      </c>
      <c r="D21" s="4">
        <v>30</v>
      </c>
      <c r="E21" s="4">
        <f t="shared" ref="E21:K21" si="7">30*(1-E20)</f>
        <v>20.000000000000004</v>
      </c>
      <c r="F21" s="4">
        <f t="shared" si="7"/>
        <v>24.705882352941174</v>
      </c>
      <c r="G21" s="4">
        <f t="shared" si="7"/>
        <v>27</v>
      </c>
      <c r="H21" s="4">
        <f t="shared" si="7"/>
        <v>22.5</v>
      </c>
      <c r="I21" s="4">
        <f t="shared" si="7"/>
        <v>24.705882352941174</v>
      </c>
      <c r="J21" s="4">
        <f t="shared" si="7"/>
        <v>15</v>
      </c>
      <c r="K21" s="4">
        <f t="shared" si="7"/>
        <v>25.714285714285715</v>
      </c>
      <c r="L21" s="4">
        <v>30</v>
      </c>
      <c r="M21" s="4">
        <f t="shared" ref="M21" si="8">30*(1-M20)</f>
        <v>24</v>
      </c>
      <c r="N21" s="4">
        <v>30</v>
      </c>
    </row>
    <row r="22" spans="1:14" ht="17.100000000000001" customHeight="1">
      <c r="A22" s="89"/>
      <c r="B22" s="91" t="s">
        <v>19</v>
      </c>
      <c r="C22" s="20" t="s">
        <v>29</v>
      </c>
      <c r="D22" s="17" t="s">
        <v>44</v>
      </c>
      <c r="E22" s="17" t="s">
        <v>56</v>
      </c>
      <c r="F22" s="18" t="s">
        <v>38</v>
      </c>
      <c r="G22" s="18" t="s">
        <v>39</v>
      </c>
      <c r="H22" s="18">
        <v>0.25</v>
      </c>
      <c r="I22" s="17" t="s">
        <v>53</v>
      </c>
      <c r="J22" s="17">
        <v>0.4</v>
      </c>
      <c r="K22" s="17">
        <v>0.14285714285714285</v>
      </c>
      <c r="L22" s="17">
        <v>0.14285714285714285</v>
      </c>
      <c r="M22" s="17">
        <v>7.1428571428571425E-2</v>
      </c>
      <c r="N22" s="17">
        <v>0.125</v>
      </c>
    </row>
    <row r="23" spans="1:14" ht="17.25" thickBot="1">
      <c r="A23" s="89"/>
      <c r="B23" s="92"/>
      <c r="C23" s="1" t="s">
        <v>24</v>
      </c>
      <c r="D23" s="4">
        <v>15</v>
      </c>
      <c r="E23" s="4">
        <v>15</v>
      </c>
      <c r="F23" s="4">
        <v>15</v>
      </c>
      <c r="G23" s="4">
        <v>15</v>
      </c>
      <c r="H23" s="4">
        <f t="shared" ref="H23" si="9">15*(1-H22)</f>
        <v>11.25</v>
      </c>
      <c r="I23" s="4">
        <v>15</v>
      </c>
      <c r="J23" s="4">
        <f t="shared" ref="J23:N23" si="10">15*(1-J22)</f>
        <v>9</v>
      </c>
      <c r="K23" s="4">
        <f t="shared" si="10"/>
        <v>12.857142857142858</v>
      </c>
      <c r="L23" s="4">
        <f t="shared" si="10"/>
        <v>12.857142857142858</v>
      </c>
      <c r="M23" s="4">
        <f t="shared" si="10"/>
        <v>13.928571428571429</v>
      </c>
      <c r="N23" s="4">
        <f t="shared" si="10"/>
        <v>13.125</v>
      </c>
    </row>
    <row r="24" spans="1:14">
      <c r="A24" s="89"/>
      <c r="B24" s="92"/>
      <c r="C24" s="20" t="s">
        <v>30</v>
      </c>
      <c r="D24" s="17" t="s">
        <v>44</v>
      </c>
      <c r="E24" s="17" t="s">
        <v>46</v>
      </c>
      <c r="F24" s="18" t="s">
        <v>86</v>
      </c>
      <c r="G24" s="18" t="s">
        <v>39</v>
      </c>
      <c r="H24" s="18" t="s">
        <v>41</v>
      </c>
      <c r="I24" s="17">
        <v>6.6666666666666666E-2</v>
      </c>
      <c r="J24" s="17">
        <v>0.2</v>
      </c>
      <c r="K24" s="17" t="s">
        <v>41</v>
      </c>
      <c r="L24" s="17" t="s">
        <v>40</v>
      </c>
      <c r="M24" s="17" t="s">
        <v>86</v>
      </c>
      <c r="N24" s="17" t="s">
        <v>40</v>
      </c>
    </row>
    <row r="25" spans="1:14" ht="17.25" thickBot="1">
      <c r="A25" s="89"/>
      <c r="B25" s="93"/>
      <c r="C25" s="1" t="s">
        <v>24</v>
      </c>
      <c r="D25" s="4">
        <v>15</v>
      </c>
      <c r="E25" s="4">
        <v>15</v>
      </c>
      <c r="F25" s="4">
        <v>15</v>
      </c>
      <c r="G25" s="4">
        <v>15</v>
      </c>
      <c r="H25" s="4">
        <v>15</v>
      </c>
      <c r="I25" s="4">
        <f t="shared" ref="I25:J25" si="11">15*(1-I24)</f>
        <v>14</v>
      </c>
      <c r="J25" s="4">
        <f t="shared" si="11"/>
        <v>12</v>
      </c>
      <c r="K25" s="4">
        <v>15</v>
      </c>
      <c r="L25" s="4">
        <v>15</v>
      </c>
      <c r="M25" s="4">
        <v>15</v>
      </c>
      <c r="N25" s="4">
        <v>15</v>
      </c>
    </row>
    <row r="26" spans="1:14" ht="17.25" thickBot="1">
      <c r="A26" s="90"/>
      <c r="B26" s="2" t="s">
        <v>27</v>
      </c>
      <c r="C26" s="6" t="s">
        <v>26</v>
      </c>
      <c r="D26" s="5">
        <f>SUM(D17,D19,D21,D23,D25)</f>
        <v>76</v>
      </c>
      <c r="E26" s="5">
        <f t="shared" ref="E26:N26" si="12">SUM(E17,E19,E21,E23,E25)</f>
        <v>69.333333333333343</v>
      </c>
      <c r="F26" s="5">
        <f t="shared" si="12"/>
        <v>74.039215686274503</v>
      </c>
      <c r="G26" s="5">
        <f t="shared" si="12"/>
        <v>73</v>
      </c>
      <c r="H26" s="5">
        <f t="shared" si="12"/>
        <v>64.75</v>
      </c>
      <c r="I26" s="5">
        <f t="shared" si="12"/>
        <v>72.372549019607845</v>
      </c>
      <c r="J26" s="5">
        <f t="shared" si="12"/>
        <v>52</v>
      </c>
      <c r="K26" s="5">
        <f t="shared" si="12"/>
        <v>63.571428571428569</v>
      </c>
      <c r="L26" s="5">
        <f t="shared" si="12"/>
        <v>71.19047619047619</v>
      </c>
      <c r="M26" s="5">
        <f t="shared" si="12"/>
        <v>71.595238095238102</v>
      </c>
      <c r="N26" s="5">
        <f t="shared" si="12"/>
        <v>75.458333333333343</v>
      </c>
    </row>
    <row r="27" spans="1:14" ht="17.45" customHeight="1">
      <c r="A27" s="88" t="s">
        <v>109</v>
      </c>
      <c r="B27" s="91" t="s">
        <v>17</v>
      </c>
      <c r="C27" s="20" t="s">
        <v>36</v>
      </c>
      <c r="D27" s="15">
        <v>15</v>
      </c>
      <c r="E27" s="15">
        <v>15</v>
      </c>
      <c r="F27" s="16">
        <v>15</v>
      </c>
      <c r="G27" s="16">
        <v>15</v>
      </c>
      <c r="H27" s="16">
        <v>15</v>
      </c>
      <c r="I27" s="15">
        <v>15</v>
      </c>
      <c r="J27" s="15">
        <v>13</v>
      </c>
      <c r="K27" s="15">
        <v>14</v>
      </c>
      <c r="L27" s="15">
        <v>14</v>
      </c>
      <c r="M27" s="15">
        <v>15</v>
      </c>
      <c r="N27" s="15">
        <v>15</v>
      </c>
    </row>
    <row r="28" spans="1:14" ht="17.25" thickBot="1">
      <c r="A28" s="89"/>
      <c r="B28" s="92"/>
      <c r="C28" s="1" t="s">
        <v>23</v>
      </c>
      <c r="D28" s="4">
        <f>D27*2/3</f>
        <v>10</v>
      </c>
      <c r="E28" s="4">
        <f t="shared" ref="E28:N28" si="13">E27*2/3</f>
        <v>10</v>
      </c>
      <c r="F28" s="4">
        <f t="shared" si="13"/>
        <v>10</v>
      </c>
      <c r="G28" s="4">
        <f t="shared" si="13"/>
        <v>10</v>
      </c>
      <c r="H28" s="4">
        <f t="shared" si="13"/>
        <v>10</v>
      </c>
      <c r="I28" s="4">
        <f t="shared" si="13"/>
        <v>10</v>
      </c>
      <c r="J28" s="4">
        <f t="shared" si="13"/>
        <v>8.6666666666666661</v>
      </c>
      <c r="K28" s="4">
        <f t="shared" si="13"/>
        <v>9.3333333333333339</v>
      </c>
      <c r="L28" s="4">
        <f t="shared" si="13"/>
        <v>9.3333333333333339</v>
      </c>
      <c r="M28" s="4">
        <f t="shared" si="13"/>
        <v>10</v>
      </c>
      <c r="N28" s="4">
        <f t="shared" si="13"/>
        <v>10</v>
      </c>
    </row>
    <row r="29" spans="1:14">
      <c r="A29" s="89"/>
      <c r="B29" s="92"/>
      <c r="C29" s="20" t="s">
        <v>37</v>
      </c>
      <c r="D29" s="15">
        <v>11</v>
      </c>
      <c r="E29" s="15">
        <v>13</v>
      </c>
      <c r="F29" s="16">
        <v>14</v>
      </c>
      <c r="G29" s="16">
        <v>13</v>
      </c>
      <c r="H29" s="16">
        <v>13</v>
      </c>
      <c r="I29" s="15">
        <v>13</v>
      </c>
      <c r="J29" s="15">
        <v>15</v>
      </c>
      <c r="K29" s="15">
        <v>9</v>
      </c>
      <c r="L29" s="15">
        <v>14</v>
      </c>
      <c r="M29" s="15">
        <v>13</v>
      </c>
      <c r="N29" s="15">
        <v>14</v>
      </c>
    </row>
    <row r="30" spans="1:14" ht="17.25" thickBot="1">
      <c r="A30" s="89"/>
      <c r="B30" s="93"/>
      <c r="C30" s="1" t="s">
        <v>23</v>
      </c>
      <c r="D30" s="4">
        <f>D29*2/3</f>
        <v>7.333333333333333</v>
      </c>
      <c r="E30" s="4">
        <f t="shared" ref="E30:N30" si="14">E29*2/3</f>
        <v>8.6666666666666661</v>
      </c>
      <c r="F30" s="4">
        <f t="shared" si="14"/>
        <v>9.3333333333333339</v>
      </c>
      <c r="G30" s="4">
        <f t="shared" si="14"/>
        <v>8.6666666666666661</v>
      </c>
      <c r="H30" s="4">
        <f t="shared" si="14"/>
        <v>8.6666666666666661</v>
      </c>
      <c r="I30" s="4">
        <f t="shared" si="14"/>
        <v>8.6666666666666661</v>
      </c>
      <c r="J30" s="4">
        <f t="shared" si="14"/>
        <v>10</v>
      </c>
      <c r="K30" s="4">
        <f t="shared" si="14"/>
        <v>6</v>
      </c>
      <c r="L30" s="4">
        <f t="shared" si="14"/>
        <v>9.3333333333333339</v>
      </c>
      <c r="M30" s="4">
        <f t="shared" si="14"/>
        <v>8.6666666666666661</v>
      </c>
      <c r="N30" s="4">
        <f t="shared" si="14"/>
        <v>9.3333333333333339</v>
      </c>
    </row>
    <row r="31" spans="1:14" ht="17.100000000000001" customHeight="1">
      <c r="A31" s="89"/>
      <c r="B31" s="91" t="s">
        <v>18</v>
      </c>
      <c r="C31" s="20" t="s">
        <v>28</v>
      </c>
      <c r="D31" s="17">
        <v>0.33333333333333331</v>
      </c>
      <c r="E31" s="17" t="s">
        <v>44</v>
      </c>
      <c r="F31" s="18">
        <v>0.21052631578947367</v>
      </c>
      <c r="G31" s="18" t="s">
        <v>48</v>
      </c>
      <c r="H31" s="18">
        <v>0.27272727272727271</v>
      </c>
      <c r="I31" s="17">
        <v>0.26666666666666666</v>
      </c>
      <c r="J31" s="17">
        <v>0.33333333333333331</v>
      </c>
      <c r="K31" s="17" t="s">
        <v>41</v>
      </c>
      <c r="L31" s="17" t="s">
        <v>40</v>
      </c>
      <c r="M31" s="17">
        <v>0.25</v>
      </c>
      <c r="N31" s="17" t="s">
        <v>40</v>
      </c>
    </row>
    <row r="32" spans="1:14" ht="17.25" thickBot="1">
      <c r="A32" s="89"/>
      <c r="B32" s="94"/>
      <c r="C32" s="1" t="s">
        <v>4</v>
      </c>
      <c r="D32" s="4">
        <v>30</v>
      </c>
      <c r="E32" s="4">
        <v>30</v>
      </c>
      <c r="F32" s="4">
        <f t="shared" ref="F32" si="15">30*(1-F31)</f>
        <v>23.684210526315791</v>
      </c>
      <c r="G32" s="4">
        <v>30</v>
      </c>
      <c r="H32" s="4">
        <f t="shared" ref="H32:I32" si="16">30*(1-H31)</f>
        <v>21.81818181818182</v>
      </c>
      <c r="I32" s="4">
        <f t="shared" si="16"/>
        <v>22</v>
      </c>
      <c r="J32" s="4">
        <v>30</v>
      </c>
      <c r="K32" s="4">
        <v>30</v>
      </c>
      <c r="L32" s="4">
        <v>30</v>
      </c>
      <c r="M32" s="4">
        <f t="shared" ref="M32" si="17">30*(1-M31)</f>
        <v>22.5</v>
      </c>
      <c r="N32" s="4">
        <v>30</v>
      </c>
    </row>
    <row r="33" spans="1:14" ht="17.100000000000001" customHeight="1">
      <c r="A33" s="89"/>
      <c r="B33" s="91" t="s">
        <v>19</v>
      </c>
      <c r="C33" s="20" t="s">
        <v>29</v>
      </c>
      <c r="D33" s="17" t="s">
        <v>42</v>
      </c>
      <c r="E33" s="17" t="s">
        <v>46</v>
      </c>
      <c r="F33" s="18">
        <v>0.15</v>
      </c>
      <c r="G33" s="18">
        <v>9.0909090909090912E-2</v>
      </c>
      <c r="H33" s="18">
        <v>0.25</v>
      </c>
      <c r="I33" s="17" t="s">
        <v>38</v>
      </c>
      <c r="J33" s="17" t="s">
        <v>45</v>
      </c>
      <c r="K33" s="17" t="s">
        <v>41</v>
      </c>
      <c r="L33" s="17" t="s">
        <v>40</v>
      </c>
      <c r="M33" s="17" t="s">
        <v>54</v>
      </c>
      <c r="N33" s="17">
        <v>0.125</v>
      </c>
    </row>
    <row r="34" spans="1:14" ht="17.25" thickBot="1">
      <c r="A34" s="89"/>
      <c r="B34" s="92"/>
      <c r="C34" s="1" t="s">
        <v>24</v>
      </c>
      <c r="D34" s="4">
        <v>15</v>
      </c>
      <c r="E34" s="4">
        <v>15</v>
      </c>
      <c r="F34" s="4">
        <f t="shared" ref="F34:H34" si="18">15*(1-F33)</f>
        <v>12.75</v>
      </c>
      <c r="G34" s="4">
        <f t="shared" si="18"/>
        <v>13.636363636363637</v>
      </c>
      <c r="H34" s="4">
        <f t="shared" si="18"/>
        <v>11.25</v>
      </c>
      <c r="I34" s="4">
        <v>15</v>
      </c>
      <c r="J34" s="4">
        <v>15</v>
      </c>
      <c r="K34" s="4">
        <v>15</v>
      </c>
      <c r="L34" s="4">
        <v>15</v>
      </c>
      <c r="M34" s="4">
        <v>15</v>
      </c>
      <c r="N34" s="4">
        <f t="shared" ref="N34" si="19">15*(1-N33)</f>
        <v>13.125</v>
      </c>
    </row>
    <row r="35" spans="1:14">
      <c r="A35" s="89"/>
      <c r="B35" s="92"/>
      <c r="C35" s="20" t="s">
        <v>30</v>
      </c>
      <c r="D35" s="17" t="s">
        <v>46</v>
      </c>
      <c r="E35" s="17" t="s">
        <v>46</v>
      </c>
      <c r="F35" s="18" t="s">
        <v>86</v>
      </c>
      <c r="G35" s="18" t="s">
        <v>39</v>
      </c>
      <c r="H35" s="18">
        <v>0.2857142857142857</v>
      </c>
      <c r="I35" s="17" t="s">
        <v>39</v>
      </c>
      <c r="J35" s="17" t="s">
        <v>45</v>
      </c>
      <c r="K35" s="17" t="s">
        <v>44</v>
      </c>
      <c r="L35" s="17" t="s">
        <v>40</v>
      </c>
      <c r="M35" s="17" t="s">
        <v>54</v>
      </c>
      <c r="N35" s="17" t="s">
        <v>40</v>
      </c>
    </row>
    <row r="36" spans="1:14" ht="17.25" thickBot="1">
      <c r="A36" s="89"/>
      <c r="B36" s="93"/>
      <c r="C36" s="1" t="s">
        <v>24</v>
      </c>
      <c r="D36" s="4">
        <v>15</v>
      </c>
      <c r="E36" s="4">
        <v>15</v>
      </c>
      <c r="F36" s="4">
        <v>15</v>
      </c>
      <c r="G36" s="4">
        <v>15</v>
      </c>
      <c r="H36" s="4">
        <v>15</v>
      </c>
      <c r="I36" s="4">
        <v>15</v>
      </c>
      <c r="J36" s="4">
        <v>15</v>
      </c>
      <c r="K36" s="4">
        <v>15</v>
      </c>
      <c r="L36" s="4">
        <v>15</v>
      </c>
      <c r="M36" s="4">
        <v>15</v>
      </c>
      <c r="N36" s="4">
        <v>15</v>
      </c>
    </row>
    <row r="37" spans="1:14" ht="17.25" thickBot="1">
      <c r="A37" s="90"/>
      <c r="B37" s="2" t="s">
        <v>27</v>
      </c>
      <c r="C37" s="6" t="s">
        <v>26</v>
      </c>
      <c r="D37" s="5">
        <f>SUM(D28,D30,D32,D34,D36)</f>
        <v>77.333333333333329</v>
      </c>
      <c r="E37" s="5">
        <f t="shared" ref="E37:N37" si="20">SUM(E28,E30,E32,E34,E36)</f>
        <v>78.666666666666657</v>
      </c>
      <c r="F37" s="5">
        <f t="shared" si="20"/>
        <v>70.767543859649123</v>
      </c>
      <c r="G37" s="5">
        <f t="shared" si="20"/>
        <v>77.303030303030297</v>
      </c>
      <c r="H37" s="5">
        <f t="shared" si="20"/>
        <v>66.734848484848484</v>
      </c>
      <c r="I37" s="5">
        <f t="shared" si="20"/>
        <v>70.666666666666657</v>
      </c>
      <c r="J37" s="5">
        <f t="shared" si="20"/>
        <v>78.666666666666657</v>
      </c>
      <c r="K37" s="5">
        <f t="shared" si="20"/>
        <v>75.333333333333343</v>
      </c>
      <c r="L37" s="5">
        <f t="shared" si="20"/>
        <v>78.666666666666671</v>
      </c>
      <c r="M37" s="5">
        <f t="shared" si="20"/>
        <v>71.166666666666657</v>
      </c>
      <c r="N37" s="5">
        <f t="shared" si="20"/>
        <v>77.458333333333343</v>
      </c>
    </row>
    <row r="38" spans="1:14" ht="17.45" customHeight="1">
      <c r="A38" s="88" t="s">
        <v>110</v>
      </c>
      <c r="B38" s="91" t="s">
        <v>17</v>
      </c>
      <c r="C38" s="20" t="s">
        <v>36</v>
      </c>
      <c r="D38" s="15">
        <v>14</v>
      </c>
      <c r="E38" s="15">
        <v>15</v>
      </c>
      <c r="F38" s="16">
        <v>15</v>
      </c>
      <c r="G38" s="16">
        <v>10</v>
      </c>
      <c r="H38" s="16">
        <v>12</v>
      </c>
      <c r="I38" s="15">
        <v>12</v>
      </c>
      <c r="J38" s="15">
        <v>10</v>
      </c>
      <c r="K38" s="15">
        <v>11</v>
      </c>
      <c r="L38" s="15">
        <v>13</v>
      </c>
      <c r="M38" s="15">
        <v>11</v>
      </c>
      <c r="N38" s="15">
        <v>12</v>
      </c>
    </row>
    <row r="39" spans="1:14" ht="17.25" thickBot="1">
      <c r="A39" s="89"/>
      <c r="B39" s="92"/>
      <c r="C39" s="1" t="s">
        <v>23</v>
      </c>
      <c r="D39" s="4">
        <f>D38*2/3</f>
        <v>9.3333333333333339</v>
      </c>
      <c r="E39" s="4">
        <f t="shared" ref="E39:N39" si="21">E38*2/3</f>
        <v>10</v>
      </c>
      <c r="F39" s="4">
        <f t="shared" si="21"/>
        <v>10</v>
      </c>
      <c r="G39" s="4">
        <f t="shared" si="21"/>
        <v>6.666666666666667</v>
      </c>
      <c r="H39" s="4">
        <f t="shared" si="21"/>
        <v>8</v>
      </c>
      <c r="I39" s="4">
        <f t="shared" si="21"/>
        <v>8</v>
      </c>
      <c r="J39" s="4">
        <f t="shared" si="21"/>
        <v>6.666666666666667</v>
      </c>
      <c r="K39" s="4">
        <f t="shared" si="21"/>
        <v>7.333333333333333</v>
      </c>
      <c r="L39" s="4">
        <f t="shared" si="21"/>
        <v>8.6666666666666661</v>
      </c>
      <c r="M39" s="4">
        <f t="shared" si="21"/>
        <v>7.333333333333333</v>
      </c>
      <c r="N39" s="4">
        <f t="shared" si="21"/>
        <v>8</v>
      </c>
    </row>
    <row r="40" spans="1:14">
      <c r="A40" s="89"/>
      <c r="B40" s="92"/>
      <c r="C40" s="20" t="s">
        <v>37</v>
      </c>
      <c r="D40" s="15">
        <v>10</v>
      </c>
      <c r="E40" s="15">
        <v>13</v>
      </c>
      <c r="F40" s="16">
        <v>15</v>
      </c>
      <c r="G40" s="16">
        <v>12</v>
      </c>
      <c r="H40" s="16">
        <v>10</v>
      </c>
      <c r="I40" s="15">
        <v>12</v>
      </c>
      <c r="J40" s="15">
        <v>9</v>
      </c>
      <c r="K40" s="15">
        <v>10</v>
      </c>
      <c r="L40" s="15">
        <v>9</v>
      </c>
      <c r="M40" s="15">
        <v>10</v>
      </c>
      <c r="N40" s="15">
        <v>9</v>
      </c>
    </row>
    <row r="41" spans="1:14" ht="17.25" thickBot="1">
      <c r="A41" s="89"/>
      <c r="B41" s="93"/>
      <c r="C41" s="1" t="s">
        <v>23</v>
      </c>
      <c r="D41" s="4">
        <f>D40*2/3</f>
        <v>6.666666666666667</v>
      </c>
      <c r="E41" s="4">
        <f t="shared" ref="E41:N41" si="22">E40*2/3</f>
        <v>8.6666666666666661</v>
      </c>
      <c r="F41" s="4">
        <f t="shared" si="22"/>
        <v>10</v>
      </c>
      <c r="G41" s="4">
        <f t="shared" si="22"/>
        <v>8</v>
      </c>
      <c r="H41" s="4">
        <f t="shared" si="22"/>
        <v>6.666666666666667</v>
      </c>
      <c r="I41" s="4">
        <f t="shared" si="22"/>
        <v>8</v>
      </c>
      <c r="J41" s="4">
        <f t="shared" si="22"/>
        <v>6</v>
      </c>
      <c r="K41" s="4">
        <f t="shared" si="22"/>
        <v>6.666666666666667</v>
      </c>
      <c r="L41" s="4">
        <f t="shared" si="22"/>
        <v>6</v>
      </c>
      <c r="M41" s="4">
        <f t="shared" si="22"/>
        <v>6.666666666666667</v>
      </c>
      <c r="N41" s="4">
        <f t="shared" si="22"/>
        <v>6</v>
      </c>
    </row>
    <row r="42" spans="1:14" ht="17.100000000000001" customHeight="1">
      <c r="A42" s="89"/>
      <c r="B42" s="91" t="s">
        <v>18</v>
      </c>
      <c r="C42" s="20" t="s">
        <v>28</v>
      </c>
      <c r="D42" s="17" t="s">
        <v>41</v>
      </c>
      <c r="E42" s="17" t="s">
        <v>42</v>
      </c>
      <c r="F42" s="18">
        <v>0.30769230769230771</v>
      </c>
      <c r="G42" s="18">
        <v>5.2631578947368418E-2</v>
      </c>
      <c r="H42" s="18">
        <v>0.36363636363636365</v>
      </c>
      <c r="I42" s="17">
        <v>0.45454545454545453</v>
      </c>
      <c r="J42" s="17">
        <v>0.66666666666666663</v>
      </c>
      <c r="K42" s="17">
        <v>0.14285714285714285</v>
      </c>
      <c r="L42" s="17" t="s">
        <v>40</v>
      </c>
      <c r="M42" s="17">
        <v>0.2</v>
      </c>
      <c r="N42" s="17">
        <v>0.125</v>
      </c>
    </row>
    <row r="43" spans="1:14" ht="17.25" thickBot="1">
      <c r="A43" s="89"/>
      <c r="B43" s="94"/>
      <c r="C43" s="1" t="s">
        <v>4</v>
      </c>
      <c r="D43" s="4">
        <v>30</v>
      </c>
      <c r="E43" s="4">
        <v>30</v>
      </c>
      <c r="F43" s="4">
        <f t="shared" ref="F43:K43" si="23">30*(1-F42)</f>
        <v>20.76923076923077</v>
      </c>
      <c r="G43" s="4">
        <f t="shared" si="23"/>
        <v>28.421052631578949</v>
      </c>
      <c r="H43" s="4">
        <f t="shared" si="23"/>
        <v>19.09090909090909</v>
      </c>
      <c r="I43" s="4">
        <f t="shared" si="23"/>
        <v>16.363636363636363</v>
      </c>
      <c r="J43" s="4">
        <f t="shared" si="23"/>
        <v>10.000000000000002</v>
      </c>
      <c r="K43" s="4">
        <f t="shared" si="23"/>
        <v>25.714285714285715</v>
      </c>
      <c r="L43" s="4">
        <v>30</v>
      </c>
      <c r="M43" s="4">
        <f t="shared" ref="M43" si="24">30*(1-M42)</f>
        <v>24</v>
      </c>
      <c r="N43" s="4">
        <v>30</v>
      </c>
    </row>
    <row r="44" spans="1:14" ht="17.100000000000001" customHeight="1">
      <c r="A44" s="89"/>
      <c r="B44" s="91" t="s">
        <v>19</v>
      </c>
      <c r="C44" s="20" t="s">
        <v>29</v>
      </c>
      <c r="D44" s="17">
        <v>0.14285714285714285</v>
      </c>
      <c r="E44" s="17" t="s">
        <v>42</v>
      </c>
      <c r="F44" s="18">
        <v>9.0909090909090912E-2</v>
      </c>
      <c r="G44" s="18">
        <v>0.1</v>
      </c>
      <c r="H44" s="18" t="s">
        <v>41</v>
      </c>
      <c r="I44" s="17" t="s">
        <v>49</v>
      </c>
      <c r="J44" s="17" t="s">
        <v>46</v>
      </c>
      <c r="K44" s="17" t="s">
        <v>45</v>
      </c>
      <c r="L44" s="17" t="s">
        <v>40</v>
      </c>
      <c r="M44" s="17" t="s">
        <v>38</v>
      </c>
      <c r="N44" s="17" t="s">
        <v>40</v>
      </c>
    </row>
    <row r="45" spans="1:14" ht="17.25" thickBot="1">
      <c r="A45" s="89"/>
      <c r="B45" s="92"/>
      <c r="C45" s="1" t="s">
        <v>24</v>
      </c>
      <c r="D45" s="4">
        <f>15*(1-D44)</f>
        <v>12.857142857142858</v>
      </c>
      <c r="E45" s="4">
        <v>15</v>
      </c>
      <c r="F45" s="4">
        <f t="shared" ref="F45:G45" si="25">15*(1-F44)</f>
        <v>13.636363636363637</v>
      </c>
      <c r="G45" s="4">
        <f t="shared" si="25"/>
        <v>13.5</v>
      </c>
      <c r="H45" s="4">
        <v>15</v>
      </c>
      <c r="I45" s="4">
        <v>15</v>
      </c>
      <c r="J45" s="4">
        <v>15</v>
      </c>
      <c r="K45" s="4">
        <v>15</v>
      </c>
      <c r="L45" s="4">
        <v>15</v>
      </c>
      <c r="M45" s="4">
        <v>15</v>
      </c>
      <c r="N45" s="4">
        <v>15</v>
      </c>
    </row>
    <row r="46" spans="1:14">
      <c r="A46" s="89"/>
      <c r="B46" s="92"/>
      <c r="C46" s="20" t="s">
        <v>30</v>
      </c>
      <c r="D46" s="17" t="s">
        <v>41</v>
      </c>
      <c r="E46" s="17" t="s">
        <v>42</v>
      </c>
      <c r="F46" s="18" t="s">
        <v>48</v>
      </c>
      <c r="G46" s="18">
        <v>0.1</v>
      </c>
      <c r="H46" s="18" t="s">
        <v>44</v>
      </c>
      <c r="I46" s="17" t="s">
        <v>53</v>
      </c>
      <c r="J46" s="17" t="s">
        <v>46</v>
      </c>
      <c r="K46" s="17" t="s">
        <v>45</v>
      </c>
      <c r="L46" s="17" t="s">
        <v>40</v>
      </c>
      <c r="M46" s="17" t="s">
        <v>54</v>
      </c>
      <c r="N46" s="17" t="s">
        <v>40</v>
      </c>
    </row>
    <row r="47" spans="1:14" ht="17.25" thickBot="1">
      <c r="A47" s="89"/>
      <c r="B47" s="93"/>
      <c r="C47" s="1" t="s">
        <v>24</v>
      </c>
      <c r="D47" s="4">
        <v>15</v>
      </c>
      <c r="E47" s="4">
        <v>15</v>
      </c>
      <c r="F47" s="4">
        <v>15</v>
      </c>
      <c r="G47" s="4">
        <f t="shared" ref="G47" si="26">15*(1-G46)</f>
        <v>13.5</v>
      </c>
      <c r="H47" s="4">
        <v>15</v>
      </c>
      <c r="I47" s="4">
        <v>15</v>
      </c>
      <c r="J47" s="4">
        <v>15</v>
      </c>
      <c r="K47" s="4">
        <v>15</v>
      </c>
      <c r="L47" s="4">
        <v>15</v>
      </c>
      <c r="M47" s="4">
        <v>15</v>
      </c>
      <c r="N47" s="4">
        <v>15</v>
      </c>
    </row>
    <row r="48" spans="1:14" ht="17.25" thickBot="1">
      <c r="A48" s="90"/>
      <c r="B48" s="2" t="s">
        <v>27</v>
      </c>
      <c r="C48" s="6" t="s">
        <v>26</v>
      </c>
      <c r="D48" s="5">
        <f>SUM(D39,D41,D43,D45,D47)</f>
        <v>73.857142857142861</v>
      </c>
      <c r="E48" s="5">
        <f t="shared" ref="E48:N48" si="27">SUM(E39,E41,E43,E45,E47)</f>
        <v>78.666666666666657</v>
      </c>
      <c r="F48" s="5">
        <f t="shared" si="27"/>
        <v>69.405594405594414</v>
      </c>
      <c r="G48" s="5">
        <f t="shared" si="27"/>
        <v>70.087719298245617</v>
      </c>
      <c r="H48" s="5">
        <f t="shared" si="27"/>
        <v>63.757575757575758</v>
      </c>
      <c r="I48" s="5">
        <f t="shared" si="27"/>
        <v>62.36363636363636</v>
      </c>
      <c r="J48" s="5">
        <f t="shared" si="27"/>
        <v>52.666666666666671</v>
      </c>
      <c r="K48" s="5">
        <f t="shared" si="27"/>
        <v>69.714285714285722</v>
      </c>
      <c r="L48" s="5">
        <f t="shared" si="27"/>
        <v>74.666666666666657</v>
      </c>
      <c r="M48" s="5">
        <f t="shared" si="27"/>
        <v>68</v>
      </c>
      <c r="N48" s="5">
        <f t="shared" si="27"/>
        <v>74</v>
      </c>
    </row>
    <row r="49" spans="1:15" ht="17.45" customHeight="1">
      <c r="A49" s="88" t="s">
        <v>111</v>
      </c>
      <c r="B49" s="91" t="s">
        <v>17</v>
      </c>
      <c r="C49" s="20" t="s">
        <v>36</v>
      </c>
      <c r="D49" s="15">
        <v>14</v>
      </c>
      <c r="E49" s="15">
        <v>15</v>
      </c>
      <c r="F49" s="16">
        <v>15</v>
      </c>
      <c r="G49" s="16">
        <v>8</v>
      </c>
      <c r="H49" s="16">
        <v>12</v>
      </c>
      <c r="I49" s="15">
        <v>14</v>
      </c>
      <c r="J49" s="15">
        <v>12</v>
      </c>
      <c r="K49" s="15">
        <v>15</v>
      </c>
      <c r="L49" s="15">
        <v>11</v>
      </c>
      <c r="M49" s="15">
        <v>15</v>
      </c>
      <c r="N49" s="15">
        <v>15</v>
      </c>
    </row>
    <row r="50" spans="1:15" ht="17.25" thickBot="1">
      <c r="A50" s="89"/>
      <c r="B50" s="92"/>
      <c r="C50" s="1" t="s">
        <v>23</v>
      </c>
      <c r="D50" s="4">
        <f>D49*2/3</f>
        <v>9.3333333333333339</v>
      </c>
      <c r="E50" s="4">
        <f t="shared" ref="E50:N50" si="28">E49*2/3</f>
        <v>10</v>
      </c>
      <c r="F50" s="4">
        <f t="shared" si="28"/>
        <v>10</v>
      </c>
      <c r="G50" s="4">
        <f t="shared" si="28"/>
        <v>5.333333333333333</v>
      </c>
      <c r="H50" s="4">
        <f t="shared" si="28"/>
        <v>8</v>
      </c>
      <c r="I50" s="4">
        <f t="shared" si="28"/>
        <v>9.3333333333333339</v>
      </c>
      <c r="J50" s="4">
        <f t="shared" si="28"/>
        <v>8</v>
      </c>
      <c r="K50" s="4">
        <f t="shared" si="28"/>
        <v>10</v>
      </c>
      <c r="L50" s="4">
        <f t="shared" si="28"/>
        <v>7.333333333333333</v>
      </c>
      <c r="M50" s="4">
        <f t="shared" si="28"/>
        <v>10</v>
      </c>
      <c r="N50" s="4">
        <f t="shared" si="28"/>
        <v>10</v>
      </c>
    </row>
    <row r="51" spans="1:15">
      <c r="A51" s="89"/>
      <c r="B51" s="92"/>
      <c r="C51" s="20" t="s">
        <v>37</v>
      </c>
      <c r="D51" s="15">
        <v>4</v>
      </c>
      <c r="E51" s="15">
        <v>13</v>
      </c>
      <c r="F51" s="16">
        <v>15</v>
      </c>
      <c r="G51" s="16">
        <v>11</v>
      </c>
      <c r="H51" s="16">
        <v>11</v>
      </c>
      <c r="I51" s="15">
        <v>12</v>
      </c>
      <c r="J51" s="15">
        <v>12</v>
      </c>
      <c r="K51" s="15">
        <v>6</v>
      </c>
      <c r="L51" s="15">
        <v>9</v>
      </c>
      <c r="M51" s="15">
        <v>13</v>
      </c>
      <c r="N51" s="15">
        <v>6</v>
      </c>
    </row>
    <row r="52" spans="1:15" ht="17.25" thickBot="1">
      <c r="A52" s="89"/>
      <c r="B52" s="93"/>
      <c r="C52" s="1" t="s">
        <v>23</v>
      </c>
      <c r="D52" s="4">
        <f>D51*2/3</f>
        <v>2.6666666666666665</v>
      </c>
      <c r="E52" s="4">
        <f t="shared" ref="E52:N52" si="29">E51*2/3</f>
        <v>8.6666666666666661</v>
      </c>
      <c r="F52" s="4">
        <f t="shared" si="29"/>
        <v>10</v>
      </c>
      <c r="G52" s="4">
        <f t="shared" si="29"/>
        <v>7.333333333333333</v>
      </c>
      <c r="H52" s="4">
        <f t="shared" si="29"/>
        <v>7.333333333333333</v>
      </c>
      <c r="I52" s="4">
        <f t="shared" si="29"/>
        <v>8</v>
      </c>
      <c r="J52" s="4">
        <f t="shared" si="29"/>
        <v>8</v>
      </c>
      <c r="K52" s="4">
        <f t="shared" si="29"/>
        <v>4</v>
      </c>
      <c r="L52" s="4">
        <f t="shared" si="29"/>
        <v>6</v>
      </c>
      <c r="M52" s="4">
        <f t="shared" si="29"/>
        <v>8.6666666666666661</v>
      </c>
      <c r="N52" s="4">
        <f t="shared" si="29"/>
        <v>4</v>
      </c>
    </row>
    <row r="53" spans="1:15" ht="17.100000000000001" customHeight="1">
      <c r="A53" s="89"/>
      <c r="B53" s="91" t="s">
        <v>18</v>
      </c>
      <c r="C53" s="20" t="s">
        <v>28</v>
      </c>
      <c r="D53" s="17">
        <v>0.14285714285714285</v>
      </c>
      <c r="E53" s="17">
        <v>0.16666666666666666</v>
      </c>
      <c r="F53" s="18">
        <v>0.27777777777777779</v>
      </c>
      <c r="G53" s="18">
        <v>0.2</v>
      </c>
      <c r="H53" s="18">
        <v>0.27272727272727271</v>
      </c>
      <c r="I53" s="17">
        <v>0.36363636363636365</v>
      </c>
      <c r="J53" s="17">
        <v>0.33333333333333331</v>
      </c>
      <c r="K53" s="17" t="s">
        <v>41</v>
      </c>
      <c r="L53" s="17" t="s">
        <v>41</v>
      </c>
      <c r="M53" s="17">
        <v>0.21428571428571427</v>
      </c>
      <c r="N53" s="17" t="s">
        <v>40</v>
      </c>
    </row>
    <row r="54" spans="1:15" ht="17.25" thickBot="1">
      <c r="A54" s="89"/>
      <c r="B54" s="94"/>
      <c r="C54" s="1" t="s">
        <v>4</v>
      </c>
      <c r="D54" s="4">
        <v>30</v>
      </c>
      <c r="E54" s="4">
        <v>30</v>
      </c>
      <c r="F54" s="4">
        <f t="shared" ref="F54:J54" si="30">30*(1-F53)</f>
        <v>21.666666666666668</v>
      </c>
      <c r="G54" s="4">
        <f t="shared" si="30"/>
        <v>24</v>
      </c>
      <c r="H54" s="4">
        <f t="shared" si="30"/>
        <v>21.81818181818182</v>
      </c>
      <c r="I54" s="4">
        <f t="shared" si="30"/>
        <v>19.09090909090909</v>
      </c>
      <c r="J54" s="4">
        <f t="shared" si="30"/>
        <v>20.000000000000004</v>
      </c>
      <c r="K54" s="4">
        <v>30</v>
      </c>
      <c r="L54" s="4">
        <v>30</v>
      </c>
      <c r="M54" s="4">
        <f t="shared" ref="M54" si="31">30*(1-M53)</f>
        <v>23.571428571428569</v>
      </c>
      <c r="N54" s="4">
        <v>30</v>
      </c>
    </row>
    <row r="55" spans="1:15" ht="17.100000000000001" customHeight="1">
      <c r="A55" s="89"/>
      <c r="B55" s="91" t="s">
        <v>19</v>
      </c>
      <c r="C55" s="20" t="s">
        <v>29</v>
      </c>
      <c r="D55" s="17" t="s">
        <v>45</v>
      </c>
      <c r="E55" s="17" t="s">
        <v>41</v>
      </c>
      <c r="F55" s="18">
        <v>6.6666666666666666E-2</v>
      </c>
      <c r="G55" s="18">
        <v>0.1</v>
      </c>
      <c r="H55" s="18" t="s">
        <v>48</v>
      </c>
      <c r="I55" s="17" t="s">
        <v>54</v>
      </c>
      <c r="J55" s="17">
        <v>0.33333333333333331</v>
      </c>
      <c r="K55" s="17" t="s">
        <v>45</v>
      </c>
      <c r="L55" s="17">
        <v>0.2857142857142857</v>
      </c>
      <c r="M55" s="17" t="s">
        <v>38</v>
      </c>
      <c r="N55" s="17" t="s">
        <v>40</v>
      </c>
    </row>
    <row r="56" spans="1:15" ht="17.25" thickBot="1">
      <c r="A56" s="89"/>
      <c r="B56" s="92"/>
      <c r="C56" s="1" t="s">
        <v>24</v>
      </c>
      <c r="D56" s="4">
        <v>15</v>
      </c>
      <c r="E56" s="4">
        <v>15</v>
      </c>
      <c r="F56" s="4">
        <f t="shared" ref="F56:G56" si="32">15*(1-F55)</f>
        <v>14</v>
      </c>
      <c r="G56" s="4">
        <f t="shared" si="32"/>
        <v>13.5</v>
      </c>
      <c r="H56" s="4">
        <v>15</v>
      </c>
      <c r="I56" s="4">
        <v>15</v>
      </c>
      <c r="J56" s="4">
        <f t="shared" ref="J56" si="33">15*(1-J55)</f>
        <v>10.000000000000002</v>
      </c>
      <c r="K56" s="4">
        <v>15</v>
      </c>
      <c r="L56" s="4">
        <f t="shared" ref="L56" si="34">15*(1-L55)</f>
        <v>10.714285714285715</v>
      </c>
      <c r="M56" s="4">
        <v>15</v>
      </c>
      <c r="N56" s="4">
        <v>15</v>
      </c>
    </row>
    <row r="57" spans="1:15">
      <c r="A57" s="89"/>
      <c r="B57" s="92"/>
      <c r="C57" s="20" t="s">
        <v>30</v>
      </c>
      <c r="D57" s="17" t="s">
        <v>45</v>
      </c>
      <c r="E57" s="17" t="s">
        <v>41</v>
      </c>
      <c r="F57" s="18">
        <v>6.6666666666666666E-2</v>
      </c>
      <c r="G57" s="18">
        <v>0.1</v>
      </c>
      <c r="H57" s="18" t="s">
        <v>48</v>
      </c>
      <c r="I57" s="17" t="s">
        <v>54</v>
      </c>
      <c r="J57" s="17">
        <v>0.33333333333333331</v>
      </c>
      <c r="K57" s="17" t="s">
        <v>45</v>
      </c>
      <c r="L57" s="17">
        <v>0.2857142857142857</v>
      </c>
      <c r="M57" s="17" t="s">
        <v>38</v>
      </c>
      <c r="N57" s="17" t="s">
        <v>40</v>
      </c>
    </row>
    <row r="58" spans="1:15" ht="17.25" thickBot="1">
      <c r="A58" s="89"/>
      <c r="B58" s="93"/>
      <c r="C58" s="1" t="s">
        <v>24</v>
      </c>
      <c r="D58" s="4">
        <v>15</v>
      </c>
      <c r="E58" s="4">
        <v>15</v>
      </c>
      <c r="F58" s="4">
        <f t="shared" ref="F58:G58" si="35">15*(1-F57)</f>
        <v>14</v>
      </c>
      <c r="G58" s="4">
        <f t="shared" si="35"/>
        <v>13.5</v>
      </c>
      <c r="H58" s="4">
        <v>15</v>
      </c>
      <c r="I58" s="4">
        <v>15</v>
      </c>
      <c r="J58" s="4">
        <f t="shared" ref="J58" si="36">15*(1-J57)</f>
        <v>10.000000000000002</v>
      </c>
      <c r="K58" s="4">
        <v>15</v>
      </c>
      <c r="L58" s="4">
        <v>15</v>
      </c>
      <c r="M58" s="4">
        <v>15</v>
      </c>
      <c r="N58" s="4">
        <v>15</v>
      </c>
    </row>
    <row r="59" spans="1:15" ht="17.25" thickBot="1">
      <c r="A59" s="90"/>
      <c r="B59" s="2" t="s">
        <v>27</v>
      </c>
      <c r="C59" s="6" t="s">
        <v>26</v>
      </c>
      <c r="D59" s="5">
        <f>SUM(D50,D52,D54,D56,D58)</f>
        <v>72</v>
      </c>
      <c r="E59" s="5">
        <f t="shared" ref="E59:N59" si="37">SUM(E50,E52,E54,E56,E58)</f>
        <v>78.666666666666657</v>
      </c>
      <c r="F59" s="5">
        <f t="shared" si="37"/>
        <v>69.666666666666671</v>
      </c>
      <c r="G59" s="5">
        <f t="shared" si="37"/>
        <v>63.666666666666664</v>
      </c>
      <c r="H59" s="5">
        <f t="shared" si="37"/>
        <v>67.151515151515156</v>
      </c>
      <c r="I59" s="5">
        <f t="shared" si="37"/>
        <v>66.424242424242422</v>
      </c>
      <c r="J59" s="5">
        <f t="shared" si="37"/>
        <v>56</v>
      </c>
      <c r="K59" s="5">
        <f t="shared" si="37"/>
        <v>74</v>
      </c>
      <c r="L59" s="5">
        <f t="shared" si="37"/>
        <v>69.047619047619037</v>
      </c>
      <c r="M59" s="5">
        <f t="shared" si="37"/>
        <v>72.238095238095241</v>
      </c>
      <c r="N59" s="5">
        <f t="shared" si="37"/>
        <v>74</v>
      </c>
    </row>
    <row r="60" spans="1:15" ht="23.1" customHeight="1" thickBot="1">
      <c r="A60" s="88" t="s">
        <v>1</v>
      </c>
      <c r="B60" s="3" t="s">
        <v>2</v>
      </c>
      <c r="C60" s="7" t="s">
        <v>25</v>
      </c>
      <c r="D60" s="14">
        <f>SUM(D59,D48,D37,D26,D15)</f>
        <v>375.1904761904762</v>
      </c>
      <c r="E60" s="14">
        <f t="shared" ref="E60:N60" si="38">SUM(E59,E48,E37,E26,E15)</f>
        <v>372.52380952380952</v>
      </c>
      <c r="F60" s="14">
        <f t="shared" si="38"/>
        <v>358.15217851292152</v>
      </c>
      <c r="G60" s="14">
        <f t="shared" si="38"/>
        <v>348.5812257917521</v>
      </c>
      <c r="H60" s="14">
        <f t="shared" si="38"/>
        <v>331.72727272727269</v>
      </c>
      <c r="I60" s="14">
        <f t="shared" si="38"/>
        <v>340.82709447415328</v>
      </c>
      <c r="J60" s="14">
        <f t="shared" si="38"/>
        <v>293.25</v>
      </c>
      <c r="K60" s="14">
        <f t="shared" si="38"/>
        <v>356.61904761904765</v>
      </c>
      <c r="L60" s="14">
        <f t="shared" si="38"/>
        <v>363.15476190476187</v>
      </c>
      <c r="M60" s="14">
        <f t="shared" si="38"/>
        <v>350.70833333333331</v>
      </c>
      <c r="N60" s="14">
        <f t="shared" si="38"/>
        <v>375.58333333333337</v>
      </c>
    </row>
    <row r="61" spans="1:15" ht="24.6" customHeight="1" thickBot="1">
      <c r="A61" s="95"/>
      <c r="B61" s="3" t="s">
        <v>3</v>
      </c>
      <c r="C61" s="9" t="s">
        <v>3</v>
      </c>
      <c r="D61" s="11">
        <v>2</v>
      </c>
      <c r="E61" s="11">
        <v>3</v>
      </c>
      <c r="F61" s="12">
        <v>5</v>
      </c>
      <c r="G61" s="12">
        <v>8</v>
      </c>
      <c r="H61" s="12">
        <v>10</v>
      </c>
      <c r="I61" s="11">
        <v>9</v>
      </c>
      <c r="J61" s="11">
        <v>11</v>
      </c>
      <c r="K61" s="11">
        <v>6</v>
      </c>
      <c r="L61" s="11">
        <v>4</v>
      </c>
      <c r="M61" s="11">
        <v>7</v>
      </c>
      <c r="N61" s="11">
        <v>1</v>
      </c>
      <c r="O61" s="10"/>
    </row>
  </sheetData>
  <mergeCells count="36">
    <mergeCell ref="A27:A37"/>
    <mergeCell ref="B27:B30"/>
    <mergeCell ref="B31:B32"/>
    <mergeCell ref="B33:B36"/>
    <mergeCell ref="A60:A61"/>
    <mergeCell ref="A38:A48"/>
    <mergeCell ref="B38:B41"/>
    <mergeCell ref="B42:B43"/>
    <mergeCell ref="B44:B47"/>
    <mergeCell ref="A49:A59"/>
    <mergeCell ref="B49:B52"/>
    <mergeCell ref="B53:B54"/>
    <mergeCell ref="B55:B58"/>
    <mergeCell ref="A16:A26"/>
    <mergeCell ref="B16:B19"/>
    <mergeCell ref="B20:B21"/>
    <mergeCell ref="B22:B25"/>
    <mergeCell ref="A5:A15"/>
    <mergeCell ref="B5:B8"/>
    <mergeCell ref="B9:B10"/>
    <mergeCell ref="B11:B14"/>
    <mergeCell ref="A1:N1"/>
    <mergeCell ref="A2:N2"/>
    <mergeCell ref="A3:A4"/>
    <mergeCell ref="B3:B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honeticPr fontId="6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61"/>
  <sheetViews>
    <sheetView topLeftCell="A37" workbookViewId="0">
      <selection activeCell="M66" sqref="M66"/>
    </sheetView>
  </sheetViews>
  <sheetFormatPr defaultRowHeight="16.5"/>
  <cols>
    <col min="1" max="1" width="7.625" customWidth="1"/>
    <col min="2" max="2" width="12.75" customWidth="1"/>
    <col min="3" max="3" width="18.75" customWidth="1"/>
    <col min="4" max="14" width="8.25" style="8" customWidth="1"/>
  </cols>
  <sheetData>
    <row r="1" spans="1:14" ht="19.5">
      <c r="A1" s="96" t="s">
        <v>16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ht="17.25" thickBot="1">
      <c r="A2" s="97" t="s">
        <v>112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4" ht="25.15" customHeight="1">
      <c r="A3" s="98" t="s">
        <v>0</v>
      </c>
      <c r="B3" s="100" t="s">
        <v>22</v>
      </c>
      <c r="C3" s="19" t="s">
        <v>20</v>
      </c>
      <c r="D3" s="102" t="s">
        <v>5</v>
      </c>
      <c r="E3" s="102" t="s">
        <v>6</v>
      </c>
      <c r="F3" s="104" t="s">
        <v>7</v>
      </c>
      <c r="G3" s="104" t="s">
        <v>8</v>
      </c>
      <c r="H3" s="104" t="s">
        <v>9</v>
      </c>
      <c r="I3" s="102" t="s">
        <v>10</v>
      </c>
      <c r="J3" s="102" t="s">
        <v>11</v>
      </c>
      <c r="K3" s="102" t="s">
        <v>12</v>
      </c>
      <c r="L3" s="102" t="s">
        <v>13</v>
      </c>
      <c r="M3" s="102" t="s">
        <v>14</v>
      </c>
      <c r="N3" s="102" t="s">
        <v>15</v>
      </c>
    </row>
    <row r="4" spans="1:14" ht="26.65" customHeight="1" thickBot="1">
      <c r="A4" s="99"/>
      <c r="B4" s="101"/>
      <c r="C4" s="13" t="s">
        <v>21</v>
      </c>
      <c r="D4" s="103"/>
      <c r="E4" s="103"/>
      <c r="F4" s="105"/>
      <c r="G4" s="105"/>
      <c r="H4" s="105"/>
      <c r="I4" s="103"/>
      <c r="J4" s="103"/>
      <c r="K4" s="103"/>
      <c r="L4" s="103"/>
      <c r="M4" s="103"/>
      <c r="N4" s="103"/>
    </row>
    <row r="5" spans="1:14" ht="16.899999999999999" customHeight="1">
      <c r="A5" s="88" t="s">
        <v>113</v>
      </c>
      <c r="B5" s="91" t="s">
        <v>17</v>
      </c>
      <c r="C5" s="20" t="s">
        <v>36</v>
      </c>
      <c r="D5" s="15">
        <v>12</v>
      </c>
      <c r="E5" s="15">
        <v>13</v>
      </c>
      <c r="F5" s="16">
        <v>13</v>
      </c>
      <c r="G5" s="16">
        <v>6</v>
      </c>
      <c r="H5" s="16">
        <v>7</v>
      </c>
      <c r="I5" s="15">
        <v>8</v>
      </c>
      <c r="J5" s="15">
        <v>13</v>
      </c>
      <c r="K5" s="15">
        <v>9</v>
      </c>
      <c r="L5" s="15">
        <v>10</v>
      </c>
      <c r="M5" s="15">
        <v>10</v>
      </c>
      <c r="N5" s="15">
        <v>8</v>
      </c>
    </row>
    <row r="6" spans="1:14" ht="17.25" thickBot="1">
      <c r="A6" s="89"/>
      <c r="B6" s="92"/>
      <c r="C6" s="1" t="s">
        <v>23</v>
      </c>
      <c r="D6" s="4">
        <f>D5*2/3</f>
        <v>8</v>
      </c>
      <c r="E6" s="4">
        <f t="shared" ref="E6:N6" si="0">E5*2/3</f>
        <v>8.6666666666666661</v>
      </c>
      <c r="F6" s="4">
        <f t="shared" si="0"/>
        <v>8.6666666666666661</v>
      </c>
      <c r="G6" s="4">
        <f t="shared" si="0"/>
        <v>4</v>
      </c>
      <c r="H6" s="4">
        <f t="shared" si="0"/>
        <v>4.666666666666667</v>
      </c>
      <c r="I6" s="4">
        <f t="shared" si="0"/>
        <v>5.333333333333333</v>
      </c>
      <c r="J6" s="4">
        <f t="shared" si="0"/>
        <v>8.6666666666666661</v>
      </c>
      <c r="K6" s="4">
        <f t="shared" si="0"/>
        <v>6</v>
      </c>
      <c r="L6" s="4">
        <f t="shared" si="0"/>
        <v>6.666666666666667</v>
      </c>
      <c r="M6" s="4">
        <f t="shared" si="0"/>
        <v>6.666666666666667</v>
      </c>
      <c r="N6" s="4">
        <f t="shared" si="0"/>
        <v>5.333333333333333</v>
      </c>
    </row>
    <row r="7" spans="1:14">
      <c r="A7" s="89"/>
      <c r="B7" s="92"/>
      <c r="C7" s="20" t="s">
        <v>37</v>
      </c>
      <c r="D7" s="15">
        <v>15</v>
      </c>
      <c r="E7" s="15">
        <v>14</v>
      </c>
      <c r="F7" s="16">
        <v>15</v>
      </c>
      <c r="G7" s="16">
        <v>15</v>
      </c>
      <c r="H7" s="16">
        <v>15</v>
      </c>
      <c r="I7" s="15">
        <v>14</v>
      </c>
      <c r="J7" s="15">
        <v>9</v>
      </c>
      <c r="K7" s="15">
        <v>11</v>
      </c>
      <c r="L7" s="15">
        <v>15</v>
      </c>
      <c r="M7" s="15">
        <v>15</v>
      </c>
      <c r="N7" s="15">
        <v>14</v>
      </c>
    </row>
    <row r="8" spans="1:14" ht="17.25" thickBot="1">
      <c r="A8" s="89"/>
      <c r="B8" s="93"/>
      <c r="C8" s="1" t="s">
        <v>23</v>
      </c>
      <c r="D8" s="4">
        <f>D7*2/3</f>
        <v>10</v>
      </c>
      <c r="E8" s="4">
        <f t="shared" ref="E8:N8" si="1">E7*2/3</f>
        <v>9.3333333333333339</v>
      </c>
      <c r="F8" s="4">
        <f t="shared" si="1"/>
        <v>10</v>
      </c>
      <c r="G8" s="4">
        <f t="shared" si="1"/>
        <v>10</v>
      </c>
      <c r="H8" s="4">
        <f t="shared" si="1"/>
        <v>10</v>
      </c>
      <c r="I8" s="4">
        <f t="shared" si="1"/>
        <v>9.3333333333333339</v>
      </c>
      <c r="J8" s="4">
        <f t="shared" si="1"/>
        <v>6</v>
      </c>
      <c r="K8" s="4">
        <f t="shared" si="1"/>
        <v>7.333333333333333</v>
      </c>
      <c r="L8" s="4">
        <f t="shared" si="1"/>
        <v>10</v>
      </c>
      <c r="M8" s="4">
        <f t="shared" si="1"/>
        <v>10</v>
      </c>
      <c r="N8" s="4">
        <f t="shared" si="1"/>
        <v>9.3333333333333339</v>
      </c>
    </row>
    <row r="9" spans="1:14">
      <c r="A9" s="89"/>
      <c r="B9" s="91" t="s">
        <v>18</v>
      </c>
      <c r="C9" s="20" t="s">
        <v>28</v>
      </c>
      <c r="D9" s="17">
        <v>0.2</v>
      </c>
      <c r="E9" s="17">
        <v>0.2</v>
      </c>
      <c r="F9" s="18">
        <v>0.1111111111111111</v>
      </c>
      <c r="G9" s="18">
        <v>0.1</v>
      </c>
      <c r="H9" s="18">
        <v>0.22222222222222221</v>
      </c>
      <c r="I9" s="17">
        <v>0.2</v>
      </c>
      <c r="J9" s="17">
        <v>0.5</v>
      </c>
      <c r="K9" s="17" t="s">
        <v>41</v>
      </c>
      <c r="L9" s="17">
        <v>0.4</v>
      </c>
      <c r="M9" s="17">
        <v>0.21428571428571427</v>
      </c>
      <c r="N9" s="17" t="s">
        <v>40</v>
      </c>
    </row>
    <row r="10" spans="1:14" ht="17.25" thickBot="1">
      <c r="A10" s="89"/>
      <c r="B10" s="94"/>
      <c r="C10" s="1" t="s">
        <v>4</v>
      </c>
      <c r="D10" s="4">
        <f>30*(1-D9)</f>
        <v>24</v>
      </c>
      <c r="E10" s="4">
        <f t="shared" ref="E10:M10" si="2">30*(1-E9)</f>
        <v>24</v>
      </c>
      <c r="F10" s="4">
        <f t="shared" si="2"/>
        <v>26.666666666666664</v>
      </c>
      <c r="G10" s="4">
        <f t="shared" si="2"/>
        <v>27</v>
      </c>
      <c r="H10" s="4">
        <f t="shared" si="2"/>
        <v>23.333333333333332</v>
      </c>
      <c r="I10" s="4">
        <f t="shared" si="2"/>
        <v>24</v>
      </c>
      <c r="J10" s="4">
        <f t="shared" si="2"/>
        <v>15</v>
      </c>
      <c r="K10" s="4">
        <v>30</v>
      </c>
      <c r="L10" s="4">
        <f t="shared" si="2"/>
        <v>18</v>
      </c>
      <c r="M10" s="4">
        <f t="shared" si="2"/>
        <v>23.571428571428569</v>
      </c>
      <c r="N10" s="4">
        <v>30</v>
      </c>
    </row>
    <row r="11" spans="1:14" ht="16.899999999999999" customHeight="1">
      <c r="A11" s="89"/>
      <c r="B11" s="91" t="s">
        <v>19</v>
      </c>
      <c r="C11" s="20" t="s">
        <v>29</v>
      </c>
      <c r="D11" s="17">
        <v>2</v>
      </c>
      <c r="E11" s="17">
        <v>0</v>
      </c>
      <c r="F11" s="18">
        <v>0</v>
      </c>
      <c r="G11" s="18">
        <v>0</v>
      </c>
      <c r="H11" s="18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</row>
    <row r="12" spans="1:14" ht="17.25" thickBot="1">
      <c r="A12" s="89"/>
      <c r="B12" s="92"/>
      <c r="C12" s="1" t="s">
        <v>24</v>
      </c>
      <c r="D12" s="4">
        <f t="shared" ref="D12:N12" si="3">15*(1-D11)</f>
        <v>-15</v>
      </c>
      <c r="E12" s="4">
        <f t="shared" si="3"/>
        <v>15</v>
      </c>
      <c r="F12" s="4">
        <f t="shared" si="3"/>
        <v>15</v>
      </c>
      <c r="G12" s="4">
        <f t="shared" si="3"/>
        <v>15</v>
      </c>
      <c r="H12" s="4">
        <f t="shared" si="3"/>
        <v>15</v>
      </c>
      <c r="I12" s="4">
        <f t="shared" si="3"/>
        <v>15</v>
      </c>
      <c r="J12" s="4">
        <v>15</v>
      </c>
      <c r="K12" s="4">
        <f t="shared" si="3"/>
        <v>15</v>
      </c>
      <c r="L12" s="4">
        <f t="shared" si="3"/>
        <v>15</v>
      </c>
      <c r="M12" s="4">
        <f t="shared" si="3"/>
        <v>15</v>
      </c>
      <c r="N12" s="4">
        <f t="shared" si="3"/>
        <v>15</v>
      </c>
    </row>
    <row r="13" spans="1:14">
      <c r="A13" s="89"/>
      <c r="B13" s="92"/>
      <c r="C13" s="20" t="s">
        <v>30</v>
      </c>
      <c r="D13" s="17" t="s">
        <v>45</v>
      </c>
      <c r="E13" s="17" t="s">
        <v>42</v>
      </c>
      <c r="F13" s="18" t="s">
        <v>55</v>
      </c>
      <c r="G13" s="18" t="s">
        <v>38</v>
      </c>
      <c r="H13" s="18" t="s">
        <v>38</v>
      </c>
      <c r="I13" s="17" t="s">
        <v>47</v>
      </c>
      <c r="J13" s="17" t="s">
        <v>42</v>
      </c>
      <c r="K13" s="17" t="s">
        <v>41</v>
      </c>
      <c r="L13" s="17" t="s">
        <v>42</v>
      </c>
      <c r="M13" s="17" t="s">
        <v>54</v>
      </c>
      <c r="N13" s="17" t="s">
        <v>44</v>
      </c>
    </row>
    <row r="14" spans="1:14" ht="17.25" thickBot="1">
      <c r="A14" s="89"/>
      <c r="B14" s="93"/>
      <c r="C14" s="1" t="s">
        <v>24</v>
      </c>
      <c r="D14" s="4">
        <v>15</v>
      </c>
      <c r="E14" s="4">
        <v>15</v>
      </c>
      <c r="F14" s="4">
        <v>15</v>
      </c>
      <c r="G14" s="4">
        <v>15</v>
      </c>
      <c r="H14" s="4">
        <v>15</v>
      </c>
      <c r="I14" s="4">
        <v>15</v>
      </c>
      <c r="J14" s="4">
        <v>15</v>
      </c>
      <c r="K14" s="4">
        <v>15</v>
      </c>
      <c r="L14" s="4">
        <v>15</v>
      </c>
      <c r="M14" s="4">
        <v>15</v>
      </c>
      <c r="N14" s="4">
        <v>15</v>
      </c>
    </row>
    <row r="15" spans="1:14" ht="17.25" thickBot="1">
      <c r="A15" s="90"/>
      <c r="B15" s="2" t="s">
        <v>27</v>
      </c>
      <c r="C15" s="6" t="s">
        <v>26</v>
      </c>
      <c r="D15" s="5">
        <f>SUM(D6,D8,D10,D12,D14)</f>
        <v>42</v>
      </c>
      <c r="E15" s="5">
        <f t="shared" ref="E15:N15" si="4">SUM(E6,E8,E10,E12,E14)</f>
        <v>72</v>
      </c>
      <c r="F15" s="5">
        <f t="shared" si="4"/>
        <v>75.333333333333329</v>
      </c>
      <c r="G15" s="5">
        <f t="shared" si="4"/>
        <v>71</v>
      </c>
      <c r="H15" s="5">
        <f t="shared" si="4"/>
        <v>68</v>
      </c>
      <c r="I15" s="5">
        <f t="shared" si="4"/>
        <v>68.666666666666671</v>
      </c>
      <c r="J15" s="5">
        <f t="shared" si="4"/>
        <v>59.666666666666664</v>
      </c>
      <c r="K15" s="5">
        <f t="shared" si="4"/>
        <v>73.333333333333329</v>
      </c>
      <c r="L15" s="5">
        <f t="shared" si="4"/>
        <v>64.666666666666671</v>
      </c>
      <c r="M15" s="5">
        <f t="shared" si="4"/>
        <v>70.238095238095241</v>
      </c>
      <c r="N15" s="5">
        <f t="shared" si="4"/>
        <v>74.666666666666671</v>
      </c>
    </row>
    <row r="16" spans="1:14" ht="17.649999999999999" customHeight="1">
      <c r="A16" s="88" t="s">
        <v>114</v>
      </c>
      <c r="B16" s="91" t="s">
        <v>17</v>
      </c>
      <c r="C16" s="20" t="s">
        <v>36</v>
      </c>
      <c r="D16" s="15">
        <v>13</v>
      </c>
      <c r="E16" s="15">
        <v>14</v>
      </c>
      <c r="F16" s="16">
        <v>14</v>
      </c>
      <c r="G16" s="16">
        <v>10</v>
      </c>
      <c r="H16" s="16">
        <v>8</v>
      </c>
      <c r="I16" s="15">
        <v>15</v>
      </c>
      <c r="J16" s="15">
        <v>12</v>
      </c>
      <c r="K16" s="15">
        <v>11</v>
      </c>
      <c r="L16" s="15">
        <v>12</v>
      </c>
      <c r="M16" s="15">
        <v>11</v>
      </c>
      <c r="N16" s="15">
        <v>15</v>
      </c>
    </row>
    <row r="17" spans="1:14" ht="17.25" thickBot="1">
      <c r="A17" s="89"/>
      <c r="B17" s="92"/>
      <c r="C17" s="1" t="s">
        <v>23</v>
      </c>
      <c r="D17" s="4">
        <f>D16*2/3</f>
        <v>8.6666666666666661</v>
      </c>
      <c r="E17" s="4">
        <f t="shared" ref="E17:N17" si="5">E16*2/3</f>
        <v>9.3333333333333339</v>
      </c>
      <c r="F17" s="4">
        <f t="shared" si="5"/>
        <v>9.3333333333333339</v>
      </c>
      <c r="G17" s="4">
        <f t="shared" si="5"/>
        <v>6.666666666666667</v>
      </c>
      <c r="H17" s="4">
        <f t="shared" si="5"/>
        <v>5.333333333333333</v>
      </c>
      <c r="I17" s="4">
        <f t="shared" si="5"/>
        <v>10</v>
      </c>
      <c r="J17" s="4">
        <f t="shared" si="5"/>
        <v>8</v>
      </c>
      <c r="K17" s="4">
        <f t="shared" si="5"/>
        <v>7.333333333333333</v>
      </c>
      <c r="L17" s="4">
        <f t="shared" si="5"/>
        <v>8</v>
      </c>
      <c r="M17" s="4">
        <f t="shared" si="5"/>
        <v>7.333333333333333</v>
      </c>
      <c r="N17" s="4">
        <f t="shared" si="5"/>
        <v>10</v>
      </c>
    </row>
    <row r="18" spans="1:14">
      <c r="A18" s="89"/>
      <c r="B18" s="92"/>
      <c r="C18" s="20" t="s">
        <v>37</v>
      </c>
      <c r="D18" s="15">
        <v>15</v>
      </c>
      <c r="E18" s="15">
        <v>14</v>
      </c>
      <c r="F18" s="16">
        <v>14</v>
      </c>
      <c r="G18" s="16">
        <v>14</v>
      </c>
      <c r="H18" s="16">
        <v>14</v>
      </c>
      <c r="I18" s="15">
        <v>15</v>
      </c>
      <c r="J18" s="15">
        <v>15</v>
      </c>
      <c r="K18" s="15">
        <v>12</v>
      </c>
      <c r="L18" s="15">
        <v>15</v>
      </c>
      <c r="M18" s="15">
        <v>14</v>
      </c>
      <c r="N18" s="15">
        <v>15</v>
      </c>
    </row>
    <row r="19" spans="1:14" ht="17.25" thickBot="1">
      <c r="A19" s="89"/>
      <c r="B19" s="93"/>
      <c r="C19" s="1" t="s">
        <v>23</v>
      </c>
      <c r="D19" s="4">
        <f>D18*2/3</f>
        <v>10</v>
      </c>
      <c r="E19" s="4">
        <f t="shared" ref="E19:N19" si="6">E18*2/3</f>
        <v>9.3333333333333339</v>
      </c>
      <c r="F19" s="4">
        <f t="shared" si="6"/>
        <v>9.3333333333333339</v>
      </c>
      <c r="G19" s="4">
        <f t="shared" si="6"/>
        <v>9.3333333333333339</v>
      </c>
      <c r="H19" s="4">
        <f t="shared" si="6"/>
        <v>9.3333333333333339</v>
      </c>
      <c r="I19" s="4">
        <f t="shared" si="6"/>
        <v>10</v>
      </c>
      <c r="J19" s="4">
        <f t="shared" si="6"/>
        <v>10</v>
      </c>
      <c r="K19" s="4">
        <f t="shared" si="6"/>
        <v>8</v>
      </c>
      <c r="L19" s="4">
        <f t="shared" si="6"/>
        <v>10</v>
      </c>
      <c r="M19" s="4">
        <f t="shared" si="6"/>
        <v>9.3333333333333339</v>
      </c>
      <c r="N19" s="4">
        <f t="shared" si="6"/>
        <v>10</v>
      </c>
    </row>
    <row r="20" spans="1:14" ht="16.899999999999999" customHeight="1">
      <c r="A20" s="89"/>
      <c r="B20" s="91" t="s">
        <v>18</v>
      </c>
      <c r="C20" s="20" t="s">
        <v>28</v>
      </c>
      <c r="D20" s="17">
        <v>0.2857142857142857</v>
      </c>
      <c r="E20" s="17">
        <v>0.16666666666666666</v>
      </c>
      <c r="F20" s="18">
        <v>0.1875</v>
      </c>
      <c r="G20" s="18">
        <v>0.1</v>
      </c>
      <c r="H20" s="18">
        <v>0.44444444444444442</v>
      </c>
      <c r="I20" s="17">
        <v>0.2857142857142857</v>
      </c>
      <c r="J20" s="17">
        <v>0.5</v>
      </c>
      <c r="K20" s="17" t="s">
        <v>44</v>
      </c>
      <c r="L20" s="17">
        <v>0.33333333333333331</v>
      </c>
      <c r="M20" s="17">
        <v>0.21428571428571427</v>
      </c>
      <c r="N20" s="17" t="s">
        <v>41</v>
      </c>
    </row>
    <row r="21" spans="1:14" ht="17.25" thickBot="1">
      <c r="A21" s="89"/>
      <c r="B21" s="94"/>
      <c r="C21" s="1" t="s">
        <v>4</v>
      </c>
      <c r="D21" s="4">
        <v>30</v>
      </c>
      <c r="E21" s="4">
        <f t="shared" ref="E21:J21" si="7">30*(1-E20)</f>
        <v>25</v>
      </c>
      <c r="F21" s="4">
        <f t="shared" si="7"/>
        <v>24.375</v>
      </c>
      <c r="G21" s="4">
        <f t="shared" si="7"/>
        <v>27</v>
      </c>
      <c r="H21" s="4">
        <f t="shared" si="7"/>
        <v>16.666666666666668</v>
      </c>
      <c r="I21" s="4">
        <f t="shared" si="7"/>
        <v>21.428571428571431</v>
      </c>
      <c r="J21" s="4">
        <f t="shared" si="7"/>
        <v>15</v>
      </c>
      <c r="K21" s="4">
        <v>30</v>
      </c>
      <c r="L21" s="4">
        <f t="shared" ref="L21:M21" si="8">30*(1-L20)</f>
        <v>20.000000000000004</v>
      </c>
      <c r="M21" s="4">
        <f t="shared" si="8"/>
        <v>23.571428571428569</v>
      </c>
      <c r="N21" s="4">
        <v>30</v>
      </c>
    </row>
    <row r="22" spans="1:14" ht="16.899999999999999" customHeight="1">
      <c r="A22" s="89"/>
      <c r="B22" s="91" t="s">
        <v>19</v>
      </c>
      <c r="C22" s="20" t="s">
        <v>29</v>
      </c>
      <c r="D22" s="17">
        <v>2</v>
      </c>
      <c r="E22" s="17">
        <v>1</v>
      </c>
      <c r="F22" s="18">
        <v>0</v>
      </c>
      <c r="G22" s="18">
        <v>0</v>
      </c>
      <c r="H22" s="18">
        <v>0</v>
      </c>
      <c r="I22" s="17">
        <v>0</v>
      </c>
      <c r="J22" s="17">
        <v>2</v>
      </c>
      <c r="K22" s="17">
        <v>2</v>
      </c>
      <c r="L22" s="17">
        <v>1</v>
      </c>
      <c r="M22" s="17">
        <v>0</v>
      </c>
      <c r="N22" s="17">
        <v>0</v>
      </c>
    </row>
    <row r="23" spans="1:14" ht="17.25" thickBot="1">
      <c r="A23" s="89"/>
      <c r="B23" s="92"/>
      <c r="C23" s="1" t="s">
        <v>24</v>
      </c>
      <c r="D23" s="4">
        <f>15*(1-D22)</f>
        <v>-15</v>
      </c>
      <c r="E23" s="4">
        <f t="shared" ref="E23:N23" si="9">15*(1-E22)</f>
        <v>0</v>
      </c>
      <c r="F23" s="4">
        <f t="shared" si="9"/>
        <v>15</v>
      </c>
      <c r="G23" s="4">
        <f t="shared" si="9"/>
        <v>15</v>
      </c>
      <c r="H23" s="4">
        <f t="shared" si="9"/>
        <v>15</v>
      </c>
      <c r="I23" s="4">
        <f t="shared" si="9"/>
        <v>15</v>
      </c>
      <c r="J23" s="4">
        <f t="shared" si="9"/>
        <v>-15</v>
      </c>
      <c r="K23" s="4">
        <f t="shared" si="9"/>
        <v>-15</v>
      </c>
      <c r="L23" s="4">
        <f t="shared" si="9"/>
        <v>0</v>
      </c>
      <c r="M23" s="4">
        <f t="shared" si="9"/>
        <v>15</v>
      </c>
      <c r="N23" s="4">
        <f t="shared" si="9"/>
        <v>15</v>
      </c>
    </row>
    <row r="24" spans="1:14">
      <c r="A24" s="89"/>
      <c r="B24" s="92"/>
      <c r="C24" s="20" t="s">
        <v>30</v>
      </c>
      <c r="D24" s="17" t="s">
        <v>41</v>
      </c>
      <c r="E24" s="17" t="s">
        <v>45</v>
      </c>
      <c r="F24" s="18" t="s">
        <v>49</v>
      </c>
      <c r="G24" s="18" t="s">
        <v>38</v>
      </c>
      <c r="H24" s="18" t="s">
        <v>38</v>
      </c>
      <c r="I24" s="17" t="s">
        <v>48</v>
      </c>
      <c r="J24" s="17" t="s">
        <v>45</v>
      </c>
      <c r="K24" s="17" t="s">
        <v>44</v>
      </c>
      <c r="L24" s="17" t="s">
        <v>44</v>
      </c>
      <c r="M24" s="17" t="s">
        <v>54</v>
      </c>
      <c r="N24" s="17" t="s">
        <v>44</v>
      </c>
    </row>
    <row r="25" spans="1:14" ht="17.25" thickBot="1">
      <c r="A25" s="89"/>
      <c r="B25" s="93"/>
      <c r="C25" s="1" t="s">
        <v>24</v>
      </c>
      <c r="D25" s="4">
        <v>15</v>
      </c>
      <c r="E25" s="4">
        <v>15</v>
      </c>
      <c r="F25" s="4">
        <v>15</v>
      </c>
      <c r="G25" s="4">
        <v>15</v>
      </c>
      <c r="H25" s="4">
        <v>15</v>
      </c>
      <c r="I25" s="4">
        <v>15</v>
      </c>
      <c r="J25" s="4">
        <v>15</v>
      </c>
      <c r="K25" s="4">
        <v>15</v>
      </c>
      <c r="L25" s="4">
        <v>15</v>
      </c>
      <c r="M25" s="4">
        <v>15</v>
      </c>
      <c r="N25" s="4">
        <v>15</v>
      </c>
    </row>
    <row r="26" spans="1:14" ht="17.25" thickBot="1">
      <c r="A26" s="90"/>
      <c r="B26" s="2" t="s">
        <v>27</v>
      </c>
      <c r="C26" s="6" t="s">
        <v>26</v>
      </c>
      <c r="D26" s="5">
        <f>SUM(D17,D19,D21,D23,D25)</f>
        <v>48.666666666666664</v>
      </c>
      <c r="E26" s="5">
        <f t="shared" ref="E26:N26" si="10">SUM(E17,E19,E21,E23,E25)</f>
        <v>58.666666666666671</v>
      </c>
      <c r="F26" s="5">
        <f t="shared" si="10"/>
        <v>73.041666666666671</v>
      </c>
      <c r="G26" s="5">
        <f t="shared" si="10"/>
        <v>73</v>
      </c>
      <c r="H26" s="5">
        <f t="shared" si="10"/>
        <v>61.333333333333336</v>
      </c>
      <c r="I26" s="5">
        <f t="shared" si="10"/>
        <v>71.428571428571431</v>
      </c>
      <c r="J26" s="5">
        <f t="shared" si="10"/>
        <v>33</v>
      </c>
      <c r="K26" s="5">
        <f t="shared" si="10"/>
        <v>45.333333333333329</v>
      </c>
      <c r="L26" s="5">
        <f t="shared" si="10"/>
        <v>53</v>
      </c>
      <c r="M26" s="5">
        <f t="shared" si="10"/>
        <v>70.238095238095241</v>
      </c>
      <c r="N26" s="5">
        <f t="shared" si="10"/>
        <v>80</v>
      </c>
    </row>
    <row r="27" spans="1:14" ht="17.649999999999999" customHeight="1">
      <c r="A27" s="88" t="s">
        <v>115</v>
      </c>
      <c r="B27" s="91" t="s">
        <v>17</v>
      </c>
      <c r="C27" s="20" t="s">
        <v>36</v>
      </c>
      <c r="D27" s="15">
        <v>15</v>
      </c>
      <c r="E27" s="15">
        <v>15</v>
      </c>
      <c r="F27" s="16">
        <v>15</v>
      </c>
      <c r="G27" s="16">
        <v>13</v>
      </c>
      <c r="H27" s="16">
        <v>15</v>
      </c>
      <c r="I27" s="15">
        <v>15</v>
      </c>
      <c r="J27" s="15">
        <v>15</v>
      </c>
      <c r="K27" s="15">
        <v>14</v>
      </c>
      <c r="L27" s="15">
        <v>14</v>
      </c>
      <c r="M27" s="15">
        <v>14</v>
      </c>
      <c r="N27" s="15">
        <v>15</v>
      </c>
    </row>
    <row r="28" spans="1:14" ht="17.25" thickBot="1">
      <c r="A28" s="89"/>
      <c r="B28" s="92"/>
      <c r="C28" s="1" t="s">
        <v>23</v>
      </c>
      <c r="D28" s="4">
        <f>D27*2/3</f>
        <v>10</v>
      </c>
      <c r="E28" s="4">
        <f t="shared" ref="E28:N28" si="11">E27*2/3</f>
        <v>10</v>
      </c>
      <c r="F28" s="4">
        <f t="shared" si="11"/>
        <v>10</v>
      </c>
      <c r="G28" s="4">
        <f t="shared" si="11"/>
        <v>8.6666666666666661</v>
      </c>
      <c r="H28" s="4">
        <f t="shared" si="11"/>
        <v>10</v>
      </c>
      <c r="I28" s="4">
        <f t="shared" si="11"/>
        <v>10</v>
      </c>
      <c r="J28" s="4">
        <f t="shared" si="11"/>
        <v>10</v>
      </c>
      <c r="K28" s="4">
        <f t="shared" si="11"/>
        <v>9.3333333333333339</v>
      </c>
      <c r="L28" s="4">
        <f t="shared" si="11"/>
        <v>9.3333333333333339</v>
      </c>
      <c r="M28" s="4">
        <f t="shared" si="11"/>
        <v>9.3333333333333339</v>
      </c>
      <c r="N28" s="4">
        <f t="shared" si="11"/>
        <v>10</v>
      </c>
    </row>
    <row r="29" spans="1:14">
      <c r="A29" s="89"/>
      <c r="B29" s="92"/>
      <c r="C29" s="20" t="s">
        <v>37</v>
      </c>
      <c r="D29" s="15">
        <v>15</v>
      </c>
      <c r="E29" s="15">
        <v>14</v>
      </c>
      <c r="F29" s="16">
        <v>14</v>
      </c>
      <c r="G29" s="16">
        <v>14</v>
      </c>
      <c r="H29" s="16">
        <v>14</v>
      </c>
      <c r="I29" s="15">
        <v>15</v>
      </c>
      <c r="J29" s="15">
        <v>15</v>
      </c>
      <c r="K29" s="15">
        <v>12</v>
      </c>
      <c r="L29" s="15">
        <v>15</v>
      </c>
      <c r="M29" s="15">
        <v>14</v>
      </c>
      <c r="N29" s="15">
        <v>15</v>
      </c>
    </row>
    <row r="30" spans="1:14" ht="17.25" thickBot="1">
      <c r="A30" s="89"/>
      <c r="B30" s="93"/>
      <c r="C30" s="1" t="s">
        <v>23</v>
      </c>
      <c r="D30" s="4">
        <f>D29*2/3</f>
        <v>10</v>
      </c>
      <c r="E30" s="4">
        <f t="shared" ref="E30:N30" si="12">E29*2/3</f>
        <v>9.3333333333333339</v>
      </c>
      <c r="F30" s="4">
        <f t="shared" si="12"/>
        <v>9.3333333333333339</v>
      </c>
      <c r="G30" s="4">
        <f t="shared" si="12"/>
        <v>9.3333333333333339</v>
      </c>
      <c r="H30" s="4">
        <f t="shared" si="12"/>
        <v>9.3333333333333339</v>
      </c>
      <c r="I30" s="4">
        <f t="shared" si="12"/>
        <v>10</v>
      </c>
      <c r="J30" s="4">
        <f t="shared" si="12"/>
        <v>10</v>
      </c>
      <c r="K30" s="4">
        <f t="shared" si="12"/>
        <v>8</v>
      </c>
      <c r="L30" s="4">
        <f t="shared" si="12"/>
        <v>10</v>
      </c>
      <c r="M30" s="4">
        <f t="shared" si="12"/>
        <v>9.3333333333333339</v>
      </c>
      <c r="N30" s="4">
        <f t="shared" si="12"/>
        <v>10</v>
      </c>
    </row>
    <row r="31" spans="1:14" ht="16.899999999999999" customHeight="1">
      <c r="A31" s="89"/>
      <c r="B31" s="91" t="s">
        <v>18</v>
      </c>
      <c r="C31" s="20" t="s">
        <v>28</v>
      </c>
      <c r="D31" s="17">
        <v>0.2</v>
      </c>
      <c r="E31" s="17">
        <v>0.16666666666666666</v>
      </c>
      <c r="F31" s="18">
        <v>0.13333333333333333</v>
      </c>
      <c r="G31" s="18">
        <v>0.1</v>
      </c>
      <c r="H31" s="18">
        <v>0.25</v>
      </c>
      <c r="I31" s="17">
        <v>0.30769230769230771</v>
      </c>
      <c r="J31" s="17">
        <v>0.6</v>
      </c>
      <c r="K31" s="17" t="s">
        <v>44</v>
      </c>
      <c r="L31" s="17">
        <v>0.4</v>
      </c>
      <c r="M31" s="17">
        <v>0.33333333333333331</v>
      </c>
      <c r="N31" s="17" t="s">
        <v>40</v>
      </c>
    </row>
    <row r="32" spans="1:14" ht="17.25" thickBot="1">
      <c r="A32" s="89"/>
      <c r="B32" s="94"/>
      <c r="C32" s="1" t="s">
        <v>4</v>
      </c>
      <c r="D32" s="4">
        <f t="shared" ref="D32:J32" si="13">30*(1-D31)</f>
        <v>24</v>
      </c>
      <c r="E32" s="4">
        <f t="shared" si="13"/>
        <v>25</v>
      </c>
      <c r="F32" s="4">
        <f t="shared" si="13"/>
        <v>26</v>
      </c>
      <c r="G32" s="4">
        <f t="shared" si="13"/>
        <v>27</v>
      </c>
      <c r="H32" s="4">
        <f t="shared" si="13"/>
        <v>22.5</v>
      </c>
      <c r="I32" s="4">
        <f t="shared" si="13"/>
        <v>20.76923076923077</v>
      </c>
      <c r="J32" s="4">
        <f t="shared" si="13"/>
        <v>12</v>
      </c>
      <c r="K32" s="4">
        <v>30</v>
      </c>
      <c r="L32" s="4">
        <f t="shared" ref="L32:M32" si="14">30*(1-L31)</f>
        <v>18</v>
      </c>
      <c r="M32" s="4">
        <f t="shared" si="14"/>
        <v>20.000000000000004</v>
      </c>
      <c r="N32" s="4">
        <v>30</v>
      </c>
    </row>
    <row r="33" spans="1:14" ht="16.899999999999999" customHeight="1">
      <c r="A33" s="89"/>
      <c r="B33" s="91" t="s">
        <v>19</v>
      </c>
      <c r="C33" s="20" t="s">
        <v>29</v>
      </c>
      <c r="D33" s="17">
        <v>0</v>
      </c>
      <c r="E33" s="17">
        <v>0</v>
      </c>
      <c r="F33" s="18">
        <v>1</v>
      </c>
      <c r="G33" s="18">
        <v>1</v>
      </c>
      <c r="H33" s="18">
        <v>0</v>
      </c>
      <c r="I33" s="17">
        <v>0</v>
      </c>
      <c r="J33" s="17">
        <v>0</v>
      </c>
      <c r="K33" s="17">
        <v>0</v>
      </c>
      <c r="L33" s="17">
        <v>1</v>
      </c>
      <c r="M33" s="17">
        <v>0</v>
      </c>
      <c r="N33" s="17">
        <v>0</v>
      </c>
    </row>
    <row r="34" spans="1:14" ht="17.25" thickBot="1">
      <c r="A34" s="89"/>
      <c r="B34" s="92"/>
      <c r="C34" s="1" t="s">
        <v>24</v>
      </c>
      <c r="D34" s="4">
        <f>15*(1-D33)</f>
        <v>15</v>
      </c>
      <c r="E34" s="4">
        <f t="shared" ref="E34:N34" si="15">15*(1-E33)</f>
        <v>15</v>
      </c>
      <c r="F34" s="4">
        <f t="shared" si="15"/>
        <v>0</v>
      </c>
      <c r="G34" s="4">
        <f t="shared" si="15"/>
        <v>0</v>
      </c>
      <c r="H34" s="4">
        <f t="shared" si="15"/>
        <v>15</v>
      </c>
      <c r="I34" s="4">
        <f t="shared" si="15"/>
        <v>15</v>
      </c>
      <c r="J34" s="4">
        <f t="shared" si="15"/>
        <v>15</v>
      </c>
      <c r="K34" s="4">
        <f t="shared" si="15"/>
        <v>15</v>
      </c>
      <c r="L34" s="4">
        <f t="shared" si="15"/>
        <v>0</v>
      </c>
      <c r="M34" s="4">
        <f t="shared" si="15"/>
        <v>15</v>
      </c>
      <c r="N34" s="4">
        <f t="shared" si="15"/>
        <v>15</v>
      </c>
    </row>
    <row r="35" spans="1:14">
      <c r="A35" s="89"/>
      <c r="B35" s="92"/>
      <c r="C35" s="20" t="s">
        <v>30</v>
      </c>
      <c r="D35" s="17" t="s">
        <v>45</v>
      </c>
      <c r="E35" s="17" t="s">
        <v>44</v>
      </c>
      <c r="F35" s="18" t="s">
        <v>54</v>
      </c>
      <c r="G35" s="18" t="s">
        <v>39</v>
      </c>
      <c r="H35" s="18">
        <v>0.42857142857142855</v>
      </c>
      <c r="I35" s="17" t="s">
        <v>39</v>
      </c>
      <c r="J35" s="17" t="s">
        <v>42</v>
      </c>
      <c r="K35" s="17" t="s">
        <v>56</v>
      </c>
      <c r="L35" s="17" t="s">
        <v>45</v>
      </c>
      <c r="M35" s="17" t="s">
        <v>40</v>
      </c>
      <c r="N35" s="17" t="s">
        <v>40</v>
      </c>
    </row>
    <row r="36" spans="1:14" ht="17.25" thickBot="1">
      <c r="A36" s="89"/>
      <c r="B36" s="93"/>
      <c r="C36" s="1" t="s">
        <v>24</v>
      </c>
      <c r="D36" s="4">
        <v>15</v>
      </c>
      <c r="E36" s="4">
        <v>15</v>
      </c>
      <c r="F36" s="4">
        <v>15</v>
      </c>
      <c r="G36" s="4">
        <v>15</v>
      </c>
      <c r="H36" s="4">
        <f t="shared" ref="H36" si="16">15*(1-H35)</f>
        <v>8.5714285714285712</v>
      </c>
      <c r="I36" s="4">
        <v>15</v>
      </c>
      <c r="J36" s="4">
        <v>15</v>
      </c>
      <c r="K36" s="4">
        <v>15</v>
      </c>
      <c r="L36" s="4">
        <v>15</v>
      </c>
      <c r="M36" s="4">
        <v>15</v>
      </c>
      <c r="N36" s="4">
        <v>15</v>
      </c>
    </row>
    <row r="37" spans="1:14" ht="17.25" thickBot="1">
      <c r="A37" s="90"/>
      <c r="B37" s="2" t="s">
        <v>27</v>
      </c>
      <c r="C37" s="6" t="s">
        <v>26</v>
      </c>
      <c r="D37" s="5">
        <f>SUM(D28,D30,D32,D34,D36)</f>
        <v>74</v>
      </c>
      <c r="E37" s="5">
        <f t="shared" ref="E37:N37" si="17">SUM(E28,E30,E32,E34,E36)</f>
        <v>74.333333333333343</v>
      </c>
      <c r="F37" s="5">
        <f t="shared" si="17"/>
        <v>60.333333333333336</v>
      </c>
      <c r="G37" s="5">
        <f t="shared" si="17"/>
        <v>60</v>
      </c>
      <c r="H37" s="5">
        <f t="shared" si="17"/>
        <v>65.404761904761912</v>
      </c>
      <c r="I37" s="5">
        <f t="shared" si="17"/>
        <v>70.769230769230774</v>
      </c>
      <c r="J37" s="5">
        <f t="shared" si="17"/>
        <v>62</v>
      </c>
      <c r="K37" s="5">
        <f t="shared" si="17"/>
        <v>77.333333333333343</v>
      </c>
      <c r="L37" s="5">
        <f t="shared" si="17"/>
        <v>52.333333333333336</v>
      </c>
      <c r="M37" s="5">
        <f t="shared" si="17"/>
        <v>68.666666666666671</v>
      </c>
      <c r="N37" s="5">
        <f t="shared" si="17"/>
        <v>80</v>
      </c>
    </row>
    <row r="38" spans="1:14" ht="17.649999999999999" customHeight="1">
      <c r="A38" s="88" t="s">
        <v>116</v>
      </c>
      <c r="B38" s="91" t="s">
        <v>17</v>
      </c>
      <c r="C38" s="20" t="s">
        <v>36</v>
      </c>
      <c r="D38" s="15">
        <v>13</v>
      </c>
      <c r="E38" s="15">
        <v>15</v>
      </c>
      <c r="F38" s="16">
        <v>14</v>
      </c>
      <c r="G38" s="16">
        <v>11</v>
      </c>
      <c r="H38" s="16">
        <v>9</v>
      </c>
      <c r="I38" s="15">
        <v>9</v>
      </c>
      <c r="J38" s="15">
        <v>11</v>
      </c>
      <c r="K38" s="15">
        <v>9</v>
      </c>
      <c r="L38" s="15">
        <v>10</v>
      </c>
      <c r="M38" s="15">
        <v>12</v>
      </c>
      <c r="N38" s="15">
        <v>12</v>
      </c>
    </row>
    <row r="39" spans="1:14" ht="17.25" thickBot="1">
      <c r="A39" s="89"/>
      <c r="B39" s="92"/>
      <c r="C39" s="1" t="s">
        <v>23</v>
      </c>
      <c r="D39" s="4">
        <f>D38*2/3</f>
        <v>8.6666666666666661</v>
      </c>
      <c r="E39" s="4">
        <f t="shared" ref="E39:N39" si="18">E38*2/3</f>
        <v>10</v>
      </c>
      <c r="F39" s="4">
        <f t="shared" si="18"/>
        <v>9.3333333333333339</v>
      </c>
      <c r="G39" s="4">
        <f t="shared" si="18"/>
        <v>7.333333333333333</v>
      </c>
      <c r="H39" s="4">
        <f t="shared" si="18"/>
        <v>6</v>
      </c>
      <c r="I39" s="4">
        <f t="shared" si="18"/>
        <v>6</v>
      </c>
      <c r="J39" s="4">
        <f t="shared" si="18"/>
        <v>7.333333333333333</v>
      </c>
      <c r="K39" s="4">
        <f t="shared" si="18"/>
        <v>6</v>
      </c>
      <c r="L39" s="4">
        <f t="shared" si="18"/>
        <v>6.666666666666667</v>
      </c>
      <c r="M39" s="4">
        <f t="shared" si="18"/>
        <v>8</v>
      </c>
      <c r="N39" s="4">
        <f t="shared" si="18"/>
        <v>8</v>
      </c>
    </row>
    <row r="40" spans="1:14">
      <c r="A40" s="89"/>
      <c r="B40" s="92"/>
      <c r="C40" s="20" t="s">
        <v>37</v>
      </c>
      <c r="D40" s="15">
        <v>14</v>
      </c>
      <c r="E40" s="15">
        <v>14</v>
      </c>
      <c r="F40" s="16">
        <v>15</v>
      </c>
      <c r="G40" s="16">
        <v>15</v>
      </c>
      <c r="H40" s="16">
        <v>15</v>
      </c>
      <c r="I40" s="15">
        <v>15</v>
      </c>
      <c r="J40" s="15">
        <v>14</v>
      </c>
      <c r="K40" s="15">
        <v>14</v>
      </c>
      <c r="L40" s="15">
        <v>15</v>
      </c>
      <c r="M40" s="15">
        <v>14</v>
      </c>
      <c r="N40" s="15">
        <v>13</v>
      </c>
    </row>
    <row r="41" spans="1:14" ht="17.25" thickBot="1">
      <c r="A41" s="89"/>
      <c r="B41" s="93"/>
      <c r="C41" s="1" t="s">
        <v>23</v>
      </c>
      <c r="D41" s="4">
        <f>D40*2/3</f>
        <v>9.3333333333333339</v>
      </c>
      <c r="E41" s="4">
        <f t="shared" ref="E41:N41" si="19">E40*2/3</f>
        <v>9.3333333333333339</v>
      </c>
      <c r="F41" s="4">
        <f t="shared" si="19"/>
        <v>10</v>
      </c>
      <c r="G41" s="4">
        <f t="shared" si="19"/>
        <v>10</v>
      </c>
      <c r="H41" s="4">
        <f t="shared" si="19"/>
        <v>10</v>
      </c>
      <c r="I41" s="4">
        <f t="shared" si="19"/>
        <v>10</v>
      </c>
      <c r="J41" s="4">
        <f t="shared" si="19"/>
        <v>9.3333333333333339</v>
      </c>
      <c r="K41" s="4">
        <f t="shared" si="19"/>
        <v>9.3333333333333339</v>
      </c>
      <c r="L41" s="4">
        <f t="shared" si="19"/>
        <v>10</v>
      </c>
      <c r="M41" s="4">
        <f t="shared" si="19"/>
        <v>9.3333333333333339</v>
      </c>
      <c r="N41" s="4">
        <f t="shared" si="19"/>
        <v>8.6666666666666661</v>
      </c>
    </row>
    <row r="42" spans="1:14" ht="16.899999999999999" customHeight="1">
      <c r="A42" s="89"/>
      <c r="B42" s="91" t="s">
        <v>18</v>
      </c>
      <c r="C42" s="20" t="s">
        <v>28</v>
      </c>
      <c r="D42" s="17">
        <v>0.16666666666666666</v>
      </c>
      <c r="E42" s="17">
        <v>0.16666666666666666</v>
      </c>
      <c r="F42" s="18">
        <v>9.5238095238095233E-2</v>
      </c>
      <c r="G42" s="18">
        <v>9.0909090909090912E-2</v>
      </c>
      <c r="H42" s="18">
        <v>0.27272727272727271</v>
      </c>
      <c r="I42" s="17">
        <v>0.33333333333333331</v>
      </c>
      <c r="J42" s="17">
        <v>0.6</v>
      </c>
      <c r="K42" s="17">
        <v>0.16666666666666666</v>
      </c>
      <c r="L42" s="17">
        <v>0.33333333333333331</v>
      </c>
      <c r="M42" s="17">
        <v>0.3</v>
      </c>
      <c r="N42" s="17" t="s">
        <v>45</v>
      </c>
    </row>
    <row r="43" spans="1:14" ht="17.25" thickBot="1">
      <c r="A43" s="89"/>
      <c r="B43" s="94"/>
      <c r="C43" s="1" t="s">
        <v>4</v>
      </c>
      <c r="D43" s="4">
        <v>0.10526315789473684</v>
      </c>
      <c r="E43" s="4">
        <v>0.10526315789473684</v>
      </c>
      <c r="F43" s="4">
        <f t="shared" ref="F43" si="20">30*(1-F42)</f>
        <v>27.142857142857142</v>
      </c>
      <c r="G43" s="4">
        <v>0.10526315789473684</v>
      </c>
      <c r="H43" s="4">
        <f t="shared" ref="H43:M43" si="21">30*(1-H42)</f>
        <v>21.81818181818182</v>
      </c>
      <c r="I43" s="4">
        <f t="shared" si="21"/>
        <v>20.000000000000004</v>
      </c>
      <c r="J43" s="4">
        <f t="shared" si="21"/>
        <v>12</v>
      </c>
      <c r="K43" s="4">
        <f t="shared" si="21"/>
        <v>25</v>
      </c>
      <c r="L43" s="4">
        <f t="shared" si="21"/>
        <v>20.000000000000004</v>
      </c>
      <c r="M43" s="4">
        <f t="shared" si="21"/>
        <v>21</v>
      </c>
      <c r="N43" s="4">
        <v>30</v>
      </c>
    </row>
    <row r="44" spans="1:14" ht="16.899999999999999" customHeight="1">
      <c r="A44" s="89"/>
      <c r="B44" s="91" t="s">
        <v>19</v>
      </c>
      <c r="C44" s="20" t="s">
        <v>29</v>
      </c>
      <c r="D44" s="17">
        <v>0</v>
      </c>
      <c r="E44" s="17">
        <v>0</v>
      </c>
      <c r="F44" s="18">
        <v>2</v>
      </c>
      <c r="G44" s="18">
        <v>0</v>
      </c>
      <c r="H44" s="18">
        <v>1</v>
      </c>
      <c r="I44" s="17">
        <v>0</v>
      </c>
      <c r="J44" s="17">
        <v>0</v>
      </c>
      <c r="K44" s="17">
        <v>2</v>
      </c>
      <c r="L44" s="17">
        <v>1</v>
      </c>
      <c r="M44" s="17">
        <v>0</v>
      </c>
      <c r="N44" s="17">
        <v>0</v>
      </c>
    </row>
    <row r="45" spans="1:14" ht="17.25" thickBot="1">
      <c r="A45" s="89"/>
      <c r="B45" s="92"/>
      <c r="C45" s="1" t="s">
        <v>24</v>
      </c>
      <c r="D45" s="4">
        <f>15*(1-D44)</f>
        <v>15</v>
      </c>
      <c r="E45" s="4">
        <f t="shared" ref="E45:N45" si="22">15*(1-E44)</f>
        <v>15</v>
      </c>
      <c r="F45" s="4">
        <f t="shared" si="22"/>
        <v>-15</v>
      </c>
      <c r="G45" s="4">
        <f t="shared" si="22"/>
        <v>15</v>
      </c>
      <c r="H45" s="4">
        <f t="shared" si="22"/>
        <v>0</v>
      </c>
      <c r="I45" s="4">
        <f t="shared" si="22"/>
        <v>15</v>
      </c>
      <c r="J45" s="4">
        <f t="shared" si="22"/>
        <v>15</v>
      </c>
      <c r="K45" s="4">
        <f t="shared" si="22"/>
        <v>-15</v>
      </c>
      <c r="L45" s="4">
        <f t="shared" si="22"/>
        <v>0</v>
      </c>
      <c r="M45" s="4">
        <f t="shared" si="22"/>
        <v>15</v>
      </c>
      <c r="N45" s="4">
        <f t="shared" si="22"/>
        <v>15</v>
      </c>
    </row>
    <row r="46" spans="1:14">
      <c r="A46" s="89"/>
      <c r="B46" s="92"/>
      <c r="C46" s="20" t="s">
        <v>30</v>
      </c>
      <c r="D46" s="17">
        <v>0.125</v>
      </c>
      <c r="E46" s="17" t="s">
        <v>46</v>
      </c>
      <c r="F46" s="18">
        <v>5.5555555555555552E-2</v>
      </c>
      <c r="G46" s="18">
        <v>9.0909090909090912E-2</v>
      </c>
      <c r="H46" s="18">
        <v>9.0909090909090912E-2</v>
      </c>
      <c r="I46" s="17" t="s">
        <v>49</v>
      </c>
      <c r="J46" s="17" t="s">
        <v>44</v>
      </c>
      <c r="K46" s="17" t="s">
        <v>44</v>
      </c>
      <c r="L46" s="17" t="s">
        <v>41</v>
      </c>
      <c r="M46" s="17" t="s">
        <v>38</v>
      </c>
      <c r="N46" s="17" t="s">
        <v>44</v>
      </c>
    </row>
    <row r="47" spans="1:14" ht="17.25" thickBot="1">
      <c r="A47" s="89"/>
      <c r="B47" s="93"/>
      <c r="C47" s="1" t="s">
        <v>24</v>
      </c>
      <c r="D47" s="4">
        <f t="shared" ref="D47:H47" si="23">15*(1-D46)</f>
        <v>13.125</v>
      </c>
      <c r="E47" s="4">
        <v>15</v>
      </c>
      <c r="F47" s="4">
        <f t="shared" si="23"/>
        <v>14.166666666666666</v>
      </c>
      <c r="G47" s="4">
        <f t="shared" si="23"/>
        <v>13.636363636363637</v>
      </c>
      <c r="H47" s="4">
        <f t="shared" si="23"/>
        <v>13.636363636363637</v>
      </c>
      <c r="I47" s="4">
        <v>15</v>
      </c>
      <c r="J47" s="4">
        <v>15</v>
      </c>
      <c r="K47" s="4">
        <v>15</v>
      </c>
      <c r="L47" s="4">
        <v>15</v>
      </c>
      <c r="M47" s="4">
        <v>15</v>
      </c>
      <c r="N47" s="4">
        <v>15</v>
      </c>
    </row>
    <row r="48" spans="1:14" ht="17.25" thickBot="1">
      <c r="A48" s="90"/>
      <c r="B48" s="2" t="s">
        <v>27</v>
      </c>
      <c r="C48" s="6" t="s">
        <v>26</v>
      </c>
      <c r="D48" s="5">
        <f>SUM(D39,D41,D43,D45,D47)</f>
        <v>46.23026315789474</v>
      </c>
      <c r="E48" s="5">
        <f t="shared" ref="E48:N48" si="24">SUM(E39,E41,E43,E45,E47)</f>
        <v>49.438596491228068</v>
      </c>
      <c r="F48" s="5">
        <f t="shared" si="24"/>
        <v>45.642857142857146</v>
      </c>
      <c r="G48" s="5">
        <f t="shared" si="24"/>
        <v>46.074960127591709</v>
      </c>
      <c r="H48" s="5">
        <f t="shared" si="24"/>
        <v>51.454545454545453</v>
      </c>
      <c r="I48" s="5">
        <f t="shared" si="24"/>
        <v>66</v>
      </c>
      <c r="J48" s="5">
        <f t="shared" si="24"/>
        <v>58.666666666666671</v>
      </c>
      <c r="K48" s="5">
        <f t="shared" si="24"/>
        <v>40.333333333333336</v>
      </c>
      <c r="L48" s="5">
        <f t="shared" si="24"/>
        <v>51.666666666666671</v>
      </c>
      <c r="M48" s="5">
        <f t="shared" si="24"/>
        <v>68.333333333333343</v>
      </c>
      <c r="N48" s="5">
        <f t="shared" si="24"/>
        <v>76.666666666666657</v>
      </c>
    </row>
    <row r="49" spans="1:15" ht="17.649999999999999" customHeight="1">
      <c r="A49" s="88" t="s">
        <v>117</v>
      </c>
      <c r="B49" s="91" t="s">
        <v>17</v>
      </c>
      <c r="C49" s="20" t="s">
        <v>36</v>
      </c>
      <c r="D49" s="15">
        <v>12</v>
      </c>
      <c r="E49" s="15">
        <v>13</v>
      </c>
      <c r="F49" s="16">
        <v>15</v>
      </c>
      <c r="G49" s="16">
        <v>10</v>
      </c>
      <c r="H49" s="16">
        <v>12</v>
      </c>
      <c r="I49" s="15">
        <v>14</v>
      </c>
      <c r="J49" s="15">
        <v>15</v>
      </c>
      <c r="K49" s="15">
        <v>11</v>
      </c>
      <c r="L49" s="15">
        <v>11</v>
      </c>
      <c r="M49" s="15">
        <v>12</v>
      </c>
      <c r="N49" s="15">
        <v>15</v>
      </c>
    </row>
    <row r="50" spans="1:15" ht="17.25" thickBot="1">
      <c r="A50" s="89"/>
      <c r="B50" s="92"/>
      <c r="C50" s="1" t="s">
        <v>23</v>
      </c>
      <c r="D50" s="4">
        <f>D49*2/3</f>
        <v>8</v>
      </c>
      <c r="E50" s="4">
        <f t="shared" ref="E50:N50" si="25">E49*2/3</f>
        <v>8.6666666666666661</v>
      </c>
      <c r="F50" s="4">
        <f t="shared" si="25"/>
        <v>10</v>
      </c>
      <c r="G50" s="4">
        <f t="shared" si="25"/>
        <v>6.666666666666667</v>
      </c>
      <c r="H50" s="4">
        <f t="shared" si="25"/>
        <v>8</v>
      </c>
      <c r="I50" s="4">
        <f t="shared" si="25"/>
        <v>9.3333333333333339</v>
      </c>
      <c r="J50" s="4">
        <f t="shared" si="25"/>
        <v>10</v>
      </c>
      <c r="K50" s="4">
        <f t="shared" si="25"/>
        <v>7.333333333333333</v>
      </c>
      <c r="L50" s="4">
        <f t="shared" si="25"/>
        <v>7.333333333333333</v>
      </c>
      <c r="M50" s="4">
        <f t="shared" si="25"/>
        <v>8</v>
      </c>
      <c r="N50" s="4">
        <f t="shared" si="25"/>
        <v>10</v>
      </c>
    </row>
    <row r="51" spans="1:15">
      <c r="A51" s="89"/>
      <c r="B51" s="92"/>
      <c r="C51" s="20" t="s">
        <v>37</v>
      </c>
      <c r="D51" s="15">
        <v>14</v>
      </c>
      <c r="E51" s="15">
        <v>13</v>
      </c>
      <c r="F51" s="16">
        <v>15</v>
      </c>
      <c r="G51" s="16">
        <v>15</v>
      </c>
      <c r="H51" s="16">
        <v>15</v>
      </c>
      <c r="I51" s="15">
        <v>15</v>
      </c>
      <c r="J51" s="15">
        <v>14</v>
      </c>
      <c r="K51" s="15">
        <v>14</v>
      </c>
      <c r="L51" s="15">
        <v>15</v>
      </c>
      <c r="M51" s="15">
        <v>14</v>
      </c>
      <c r="N51" s="15">
        <v>13</v>
      </c>
    </row>
    <row r="52" spans="1:15" ht="17.25" thickBot="1">
      <c r="A52" s="89"/>
      <c r="B52" s="93"/>
      <c r="C52" s="1" t="s">
        <v>23</v>
      </c>
      <c r="D52" s="4">
        <f>D51*2/3</f>
        <v>9.3333333333333339</v>
      </c>
      <c r="E52" s="4">
        <f t="shared" ref="E52:N52" si="26">E51*2/3</f>
        <v>8.6666666666666661</v>
      </c>
      <c r="F52" s="4">
        <f t="shared" si="26"/>
        <v>10</v>
      </c>
      <c r="G52" s="4">
        <f t="shared" si="26"/>
        <v>10</v>
      </c>
      <c r="H52" s="4">
        <f t="shared" si="26"/>
        <v>10</v>
      </c>
      <c r="I52" s="4">
        <f t="shared" si="26"/>
        <v>10</v>
      </c>
      <c r="J52" s="4">
        <f t="shared" si="26"/>
        <v>9.3333333333333339</v>
      </c>
      <c r="K52" s="4">
        <f t="shared" si="26"/>
        <v>9.3333333333333339</v>
      </c>
      <c r="L52" s="4">
        <f t="shared" si="26"/>
        <v>10</v>
      </c>
      <c r="M52" s="4">
        <f t="shared" si="26"/>
        <v>9.3333333333333339</v>
      </c>
      <c r="N52" s="4">
        <f t="shared" si="26"/>
        <v>8.6666666666666661</v>
      </c>
    </row>
    <row r="53" spans="1:15" ht="16.899999999999999" customHeight="1">
      <c r="A53" s="89"/>
      <c r="B53" s="91" t="s">
        <v>18</v>
      </c>
      <c r="C53" s="20" t="s">
        <v>28</v>
      </c>
      <c r="D53" s="17">
        <v>0.16666666666666666</v>
      </c>
      <c r="E53" s="17">
        <v>0.16666666666666666</v>
      </c>
      <c r="F53" s="18">
        <v>0.25</v>
      </c>
      <c r="G53" s="18" t="s">
        <v>39</v>
      </c>
      <c r="H53" s="18">
        <v>0.36363636363636365</v>
      </c>
      <c r="I53" s="17">
        <v>0.30769230769230771</v>
      </c>
      <c r="J53" s="17">
        <v>0.5</v>
      </c>
      <c r="K53" s="17" t="s">
        <v>44</v>
      </c>
      <c r="L53" s="17">
        <v>0.375</v>
      </c>
      <c r="M53" s="17" t="s">
        <v>118</v>
      </c>
      <c r="N53" s="17" t="s">
        <v>44</v>
      </c>
    </row>
    <row r="54" spans="1:15" ht="17.25" thickBot="1">
      <c r="A54" s="89"/>
      <c r="B54" s="94"/>
      <c r="C54" s="1" t="s">
        <v>4</v>
      </c>
      <c r="D54" s="4">
        <f>30*(1-D53)</f>
        <v>25</v>
      </c>
      <c r="E54" s="4">
        <f t="shared" ref="E54:F54" si="27">30*(1-E53)</f>
        <v>25</v>
      </c>
      <c r="F54" s="4">
        <f t="shared" si="27"/>
        <v>22.5</v>
      </c>
      <c r="G54" s="4">
        <v>30</v>
      </c>
      <c r="H54" s="4">
        <f t="shared" ref="H54:J54" si="28">30*(1-H53)</f>
        <v>19.09090909090909</v>
      </c>
      <c r="I54" s="4">
        <f t="shared" si="28"/>
        <v>20.76923076923077</v>
      </c>
      <c r="J54" s="4">
        <f t="shared" si="28"/>
        <v>15</v>
      </c>
      <c r="K54" s="4">
        <v>30</v>
      </c>
      <c r="L54" s="4">
        <f t="shared" ref="L54" si="29">30*(1-L53)</f>
        <v>18.75</v>
      </c>
      <c r="M54" s="4">
        <v>30</v>
      </c>
      <c r="N54" s="4">
        <v>30</v>
      </c>
    </row>
    <row r="55" spans="1:15" ht="16.899999999999999" customHeight="1">
      <c r="A55" s="89"/>
      <c r="B55" s="91" t="s">
        <v>19</v>
      </c>
      <c r="C55" s="20" t="s">
        <v>29</v>
      </c>
      <c r="D55" s="17">
        <v>0</v>
      </c>
      <c r="E55" s="17">
        <v>0</v>
      </c>
      <c r="F55" s="18">
        <v>0</v>
      </c>
      <c r="G55" s="18">
        <v>1</v>
      </c>
      <c r="H55" s="18">
        <v>0</v>
      </c>
      <c r="I55" s="17">
        <v>1</v>
      </c>
      <c r="J55" s="17">
        <v>0</v>
      </c>
      <c r="K55" s="17">
        <v>2</v>
      </c>
      <c r="L55" s="17">
        <v>1</v>
      </c>
      <c r="M55" s="17">
        <v>0</v>
      </c>
      <c r="N55" s="17">
        <v>0</v>
      </c>
    </row>
    <row r="56" spans="1:15" ht="17.25" thickBot="1">
      <c r="A56" s="89"/>
      <c r="B56" s="92"/>
      <c r="C56" s="1" t="s">
        <v>24</v>
      </c>
      <c r="D56" s="4">
        <f>15*(1-D55)</f>
        <v>15</v>
      </c>
      <c r="E56" s="4">
        <f t="shared" ref="E56:N56" si="30">15*(1-E55)</f>
        <v>15</v>
      </c>
      <c r="F56" s="4">
        <f t="shared" si="30"/>
        <v>15</v>
      </c>
      <c r="G56" s="4">
        <f t="shared" si="30"/>
        <v>0</v>
      </c>
      <c r="H56" s="4">
        <f t="shared" si="30"/>
        <v>15</v>
      </c>
      <c r="I56" s="4">
        <f t="shared" si="30"/>
        <v>0</v>
      </c>
      <c r="J56" s="4">
        <f t="shared" si="30"/>
        <v>15</v>
      </c>
      <c r="K56" s="4">
        <f t="shared" si="30"/>
        <v>-15</v>
      </c>
      <c r="L56" s="4">
        <f t="shared" si="30"/>
        <v>0</v>
      </c>
      <c r="M56" s="4">
        <f t="shared" si="30"/>
        <v>15</v>
      </c>
      <c r="N56" s="4">
        <f t="shared" si="30"/>
        <v>15</v>
      </c>
    </row>
    <row r="57" spans="1:15">
      <c r="A57" s="89"/>
      <c r="B57" s="92"/>
      <c r="C57" s="20" t="s">
        <v>30</v>
      </c>
      <c r="D57" s="17" t="s">
        <v>44</v>
      </c>
      <c r="E57" s="17" t="s">
        <v>45</v>
      </c>
      <c r="F57" s="18" t="s">
        <v>58</v>
      </c>
      <c r="G57" s="18" t="s">
        <v>39</v>
      </c>
      <c r="H57" s="18" t="s">
        <v>48</v>
      </c>
      <c r="I57" s="17" t="s">
        <v>40</v>
      </c>
      <c r="J57" s="17">
        <v>0.16666666666666666</v>
      </c>
      <c r="K57" s="17" t="s">
        <v>45</v>
      </c>
      <c r="L57" s="17">
        <v>0</v>
      </c>
      <c r="M57" s="17" t="s">
        <v>54</v>
      </c>
      <c r="N57" s="17" t="s">
        <v>41</v>
      </c>
    </row>
    <row r="58" spans="1:15" ht="17.25" thickBot="1">
      <c r="A58" s="89"/>
      <c r="B58" s="93"/>
      <c r="C58" s="1" t="s">
        <v>24</v>
      </c>
      <c r="D58" s="4">
        <v>15</v>
      </c>
      <c r="E58" s="4">
        <v>15</v>
      </c>
      <c r="F58" s="4">
        <v>15</v>
      </c>
      <c r="G58" s="4">
        <v>15</v>
      </c>
      <c r="H58" s="4">
        <v>15</v>
      </c>
      <c r="I58" s="4">
        <v>15</v>
      </c>
      <c r="J58" s="4">
        <f t="shared" ref="J58" si="31">15*(1-J57)</f>
        <v>12.5</v>
      </c>
      <c r="K58" s="4">
        <v>15</v>
      </c>
      <c r="L58" s="4">
        <f t="shared" ref="L58" si="32">15*(1-L57)</f>
        <v>15</v>
      </c>
      <c r="M58" s="4">
        <v>15</v>
      </c>
      <c r="N58" s="4">
        <v>15</v>
      </c>
    </row>
    <row r="59" spans="1:15" ht="17.25" thickBot="1">
      <c r="A59" s="90"/>
      <c r="B59" s="2" t="s">
        <v>27</v>
      </c>
      <c r="C59" s="6" t="s">
        <v>26</v>
      </c>
      <c r="D59" s="5">
        <f>SUM(D50,D52,D54,D56,D58)</f>
        <v>72.333333333333343</v>
      </c>
      <c r="E59" s="5">
        <f t="shared" ref="E59:N59" si="33">SUM(E50,E52,E54,E56,E58)</f>
        <v>72.333333333333329</v>
      </c>
      <c r="F59" s="5">
        <f t="shared" si="33"/>
        <v>72.5</v>
      </c>
      <c r="G59" s="5">
        <f t="shared" si="33"/>
        <v>61.666666666666671</v>
      </c>
      <c r="H59" s="5">
        <f t="shared" si="33"/>
        <v>67.090909090909093</v>
      </c>
      <c r="I59" s="5">
        <f t="shared" si="33"/>
        <v>55.102564102564102</v>
      </c>
      <c r="J59" s="5">
        <f t="shared" si="33"/>
        <v>61.833333333333336</v>
      </c>
      <c r="K59" s="5">
        <f t="shared" si="33"/>
        <v>46.666666666666671</v>
      </c>
      <c r="L59" s="5">
        <f t="shared" si="33"/>
        <v>51.083333333333329</v>
      </c>
      <c r="M59" s="5">
        <f t="shared" si="33"/>
        <v>77.333333333333343</v>
      </c>
      <c r="N59" s="5">
        <f t="shared" si="33"/>
        <v>78.666666666666657</v>
      </c>
    </row>
    <row r="60" spans="1:15" ht="22.9" customHeight="1" thickBot="1">
      <c r="A60" s="88" t="s">
        <v>1</v>
      </c>
      <c r="B60" s="3" t="s">
        <v>2</v>
      </c>
      <c r="C60" s="7" t="s">
        <v>25</v>
      </c>
      <c r="D60" s="14">
        <f>SUM(D59,D59,D48,D37,D26,D15)</f>
        <v>355.56359649122811</v>
      </c>
      <c r="E60" s="14">
        <f t="shared" ref="E60:N60" si="34">SUM(E59,E59,E48,E37,E26,E15)</f>
        <v>399.10526315789474</v>
      </c>
      <c r="F60" s="14">
        <f t="shared" si="34"/>
        <v>399.35119047619048</v>
      </c>
      <c r="G60" s="14">
        <f t="shared" si="34"/>
        <v>373.40829346092505</v>
      </c>
      <c r="H60" s="14">
        <f t="shared" si="34"/>
        <v>380.37445887445887</v>
      </c>
      <c r="I60" s="14">
        <f t="shared" si="34"/>
        <v>387.06959706959708</v>
      </c>
      <c r="J60" s="14">
        <f t="shared" si="34"/>
        <v>337.00000000000006</v>
      </c>
      <c r="K60" s="14">
        <f t="shared" si="34"/>
        <v>329.66666666666669</v>
      </c>
      <c r="L60" s="14">
        <f t="shared" si="34"/>
        <v>323.83333333333331</v>
      </c>
      <c r="M60" s="14">
        <f t="shared" si="34"/>
        <v>432.14285714285717</v>
      </c>
      <c r="N60" s="14">
        <f t="shared" si="34"/>
        <v>468.66666666666669</v>
      </c>
    </row>
    <row r="61" spans="1:15" ht="24.4" customHeight="1" thickBot="1">
      <c r="A61" s="95"/>
      <c r="B61" s="3" t="s">
        <v>3</v>
      </c>
      <c r="C61" s="9" t="s">
        <v>3</v>
      </c>
      <c r="D61" s="11">
        <v>8</v>
      </c>
      <c r="E61" s="11">
        <v>4</v>
      </c>
      <c r="F61" s="12">
        <v>3</v>
      </c>
      <c r="G61" s="12">
        <v>7</v>
      </c>
      <c r="H61" s="12">
        <v>6</v>
      </c>
      <c r="I61" s="11">
        <v>5</v>
      </c>
      <c r="J61" s="11">
        <v>9</v>
      </c>
      <c r="K61" s="11">
        <v>10</v>
      </c>
      <c r="L61" s="11">
        <v>11</v>
      </c>
      <c r="M61" s="11">
        <v>2</v>
      </c>
      <c r="N61" s="11">
        <v>1</v>
      </c>
      <c r="O61" s="10"/>
    </row>
  </sheetData>
  <mergeCells count="36">
    <mergeCell ref="A27:A37"/>
    <mergeCell ref="B27:B30"/>
    <mergeCell ref="B31:B32"/>
    <mergeCell ref="B33:B36"/>
    <mergeCell ref="A60:A61"/>
    <mergeCell ref="A38:A48"/>
    <mergeCell ref="B38:B41"/>
    <mergeCell ref="B42:B43"/>
    <mergeCell ref="B44:B47"/>
    <mergeCell ref="A49:A59"/>
    <mergeCell ref="B49:B52"/>
    <mergeCell ref="B53:B54"/>
    <mergeCell ref="B55:B58"/>
    <mergeCell ref="A16:A26"/>
    <mergeCell ref="B16:B19"/>
    <mergeCell ref="B20:B21"/>
    <mergeCell ref="B22:B25"/>
    <mergeCell ref="A5:A15"/>
    <mergeCell ref="B5:B8"/>
    <mergeCell ref="B9:B10"/>
    <mergeCell ref="B11:B14"/>
    <mergeCell ref="A1:N1"/>
    <mergeCell ref="A2:N2"/>
    <mergeCell ref="A3:A4"/>
    <mergeCell ref="B3:B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honeticPr fontId="6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1A61F-6D58-42E8-A863-8E4D793F2F47}">
  <sheetPr>
    <pageSetUpPr fitToPage="1"/>
  </sheetPr>
  <dimension ref="A1:N61"/>
  <sheetViews>
    <sheetView workbookViewId="0">
      <selection activeCell="D60" sqref="D60"/>
    </sheetView>
  </sheetViews>
  <sheetFormatPr defaultRowHeight="16.5"/>
  <cols>
    <col min="3" max="3" width="17" customWidth="1"/>
  </cols>
  <sheetData>
    <row r="1" spans="1:14" ht="19.5">
      <c r="A1" s="96" t="s">
        <v>16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ht="17.25" thickBot="1">
      <c r="A2" s="97" t="s">
        <v>128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4">
      <c r="A3" s="98" t="s">
        <v>0</v>
      </c>
      <c r="B3" s="100" t="s">
        <v>22</v>
      </c>
      <c r="C3" s="19" t="s">
        <v>20</v>
      </c>
      <c r="D3" s="102" t="s">
        <v>5</v>
      </c>
      <c r="E3" s="102" t="s">
        <v>6</v>
      </c>
      <c r="F3" s="104" t="s">
        <v>7</v>
      </c>
      <c r="G3" s="104" t="s">
        <v>8</v>
      </c>
      <c r="H3" s="104" t="s">
        <v>9</v>
      </c>
      <c r="I3" s="102" t="s">
        <v>10</v>
      </c>
      <c r="J3" s="102" t="s">
        <v>11</v>
      </c>
      <c r="K3" s="102" t="s">
        <v>12</v>
      </c>
      <c r="L3" s="102" t="s">
        <v>13</v>
      </c>
      <c r="M3" s="102" t="s">
        <v>14</v>
      </c>
      <c r="N3" s="102" t="s">
        <v>15</v>
      </c>
    </row>
    <row r="4" spans="1:14" ht="17.25" thickBot="1">
      <c r="A4" s="99"/>
      <c r="B4" s="101"/>
      <c r="C4" s="13" t="s">
        <v>21</v>
      </c>
      <c r="D4" s="103"/>
      <c r="E4" s="103"/>
      <c r="F4" s="105"/>
      <c r="G4" s="105"/>
      <c r="H4" s="105"/>
      <c r="I4" s="103"/>
      <c r="J4" s="103"/>
      <c r="K4" s="103"/>
      <c r="L4" s="103"/>
      <c r="M4" s="103"/>
      <c r="N4" s="103"/>
    </row>
    <row r="5" spans="1:14">
      <c r="A5" s="88" t="s">
        <v>129</v>
      </c>
      <c r="B5" s="91" t="s">
        <v>17</v>
      </c>
      <c r="C5" s="20" t="s">
        <v>36</v>
      </c>
      <c r="D5" s="15">
        <v>13</v>
      </c>
      <c r="E5" s="15">
        <v>14</v>
      </c>
      <c r="F5" s="16">
        <v>14</v>
      </c>
      <c r="G5" s="16">
        <v>9</v>
      </c>
      <c r="H5" s="16">
        <v>8</v>
      </c>
      <c r="I5" s="15">
        <v>12</v>
      </c>
      <c r="J5" s="15">
        <v>11</v>
      </c>
      <c r="K5" s="15">
        <v>12</v>
      </c>
      <c r="L5" s="15">
        <v>13</v>
      </c>
      <c r="M5" s="15">
        <v>12</v>
      </c>
      <c r="N5" s="15">
        <v>12</v>
      </c>
    </row>
    <row r="6" spans="1:14" ht="17.25" thickBot="1">
      <c r="A6" s="89"/>
      <c r="B6" s="92"/>
      <c r="C6" s="1" t="s">
        <v>23</v>
      </c>
      <c r="D6" s="4">
        <f>D5*2/3</f>
        <v>8.6666666666666661</v>
      </c>
      <c r="E6" s="4">
        <f t="shared" ref="E6:N6" si="0">E5*2/3</f>
        <v>9.3333333333333339</v>
      </c>
      <c r="F6" s="4">
        <f t="shared" si="0"/>
        <v>9.3333333333333339</v>
      </c>
      <c r="G6" s="4">
        <f t="shared" si="0"/>
        <v>6</v>
      </c>
      <c r="H6" s="4">
        <f t="shared" si="0"/>
        <v>5.333333333333333</v>
      </c>
      <c r="I6" s="4">
        <f t="shared" si="0"/>
        <v>8</v>
      </c>
      <c r="J6" s="4">
        <f t="shared" si="0"/>
        <v>7.333333333333333</v>
      </c>
      <c r="K6" s="4">
        <f t="shared" si="0"/>
        <v>8</v>
      </c>
      <c r="L6" s="4">
        <f t="shared" si="0"/>
        <v>8.6666666666666661</v>
      </c>
      <c r="M6" s="4">
        <f t="shared" si="0"/>
        <v>8</v>
      </c>
      <c r="N6" s="4">
        <f t="shared" si="0"/>
        <v>8</v>
      </c>
    </row>
    <row r="7" spans="1:14">
      <c r="A7" s="89"/>
      <c r="B7" s="92"/>
      <c r="C7" s="20" t="s">
        <v>37</v>
      </c>
      <c r="D7" s="15">
        <v>15</v>
      </c>
      <c r="E7" s="15">
        <v>14</v>
      </c>
      <c r="F7" s="16">
        <v>15</v>
      </c>
      <c r="G7" s="16">
        <v>14</v>
      </c>
      <c r="H7" s="16">
        <v>15</v>
      </c>
      <c r="I7" s="15">
        <v>15</v>
      </c>
      <c r="J7" s="15">
        <v>14</v>
      </c>
      <c r="K7" s="15">
        <v>15</v>
      </c>
      <c r="L7" s="15">
        <v>14</v>
      </c>
      <c r="M7" s="15">
        <v>12</v>
      </c>
      <c r="N7" s="15">
        <v>15</v>
      </c>
    </row>
    <row r="8" spans="1:14" ht="17.25" thickBot="1">
      <c r="A8" s="89"/>
      <c r="B8" s="93"/>
      <c r="C8" s="1" t="s">
        <v>23</v>
      </c>
      <c r="D8" s="4">
        <f>D7*2/3</f>
        <v>10</v>
      </c>
      <c r="E8" s="4">
        <f t="shared" ref="E8:N8" si="1">E7*2/3</f>
        <v>9.3333333333333339</v>
      </c>
      <c r="F8" s="4">
        <f t="shared" si="1"/>
        <v>10</v>
      </c>
      <c r="G8" s="4">
        <f t="shared" si="1"/>
        <v>9.3333333333333339</v>
      </c>
      <c r="H8" s="4">
        <f t="shared" si="1"/>
        <v>10</v>
      </c>
      <c r="I8" s="4">
        <f t="shared" si="1"/>
        <v>10</v>
      </c>
      <c r="J8" s="4">
        <f t="shared" si="1"/>
        <v>9.3333333333333339</v>
      </c>
      <c r="K8" s="4">
        <f t="shared" si="1"/>
        <v>10</v>
      </c>
      <c r="L8" s="4">
        <f t="shared" si="1"/>
        <v>9.3333333333333339</v>
      </c>
      <c r="M8" s="4">
        <f t="shared" si="1"/>
        <v>8</v>
      </c>
      <c r="N8" s="4">
        <f t="shared" si="1"/>
        <v>10</v>
      </c>
    </row>
    <row r="9" spans="1:14">
      <c r="A9" s="89"/>
      <c r="B9" s="91" t="s">
        <v>18</v>
      </c>
      <c r="C9" s="20" t="s">
        <v>28</v>
      </c>
      <c r="D9" s="17">
        <v>0.33333333333333331</v>
      </c>
      <c r="E9" s="17" t="s">
        <v>42</v>
      </c>
      <c r="F9" s="18">
        <v>0.15</v>
      </c>
      <c r="G9" s="18" t="s">
        <v>38</v>
      </c>
      <c r="H9" s="18">
        <v>0.2</v>
      </c>
      <c r="I9" s="17">
        <v>0.16666666666666666</v>
      </c>
      <c r="J9" s="17" t="s">
        <v>46</v>
      </c>
      <c r="K9" s="17" t="s">
        <v>41</v>
      </c>
      <c r="L9" s="17" t="s">
        <v>45</v>
      </c>
      <c r="M9" s="17" t="s">
        <v>41</v>
      </c>
      <c r="N9" s="17">
        <v>0.125</v>
      </c>
    </row>
    <row r="10" spans="1:14" ht="17.25" thickBot="1">
      <c r="A10" s="89"/>
      <c r="B10" s="94"/>
      <c r="C10" s="1" t="s">
        <v>4</v>
      </c>
      <c r="D10" s="4">
        <f>30*(1-D9)</f>
        <v>20.000000000000004</v>
      </c>
      <c r="E10" s="4">
        <v>30</v>
      </c>
      <c r="F10" s="4">
        <f t="shared" ref="F10:N10" si="2">30*(1-F9)</f>
        <v>25.5</v>
      </c>
      <c r="G10" s="4">
        <v>30</v>
      </c>
      <c r="H10" s="4">
        <f t="shared" si="2"/>
        <v>24</v>
      </c>
      <c r="I10" s="4">
        <f t="shared" si="2"/>
        <v>25</v>
      </c>
      <c r="J10" s="4">
        <v>30</v>
      </c>
      <c r="K10" s="4">
        <v>30</v>
      </c>
      <c r="L10" s="4">
        <v>30</v>
      </c>
      <c r="M10" s="4">
        <v>30</v>
      </c>
      <c r="N10" s="4">
        <f t="shared" si="2"/>
        <v>26.25</v>
      </c>
    </row>
    <row r="11" spans="1:14">
      <c r="A11" s="89"/>
      <c r="B11" s="91" t="s">
        <v>19</v>
      </c>
      <c r="C11" s="20" t="s">
        <v>29</v>
      </c>
      <c r="D11" s="17" t="s">
        <v>42</v>
      </c>
      <c r="E11" s="17" t="s">
        <v>46</v>
      </c>
      <c r="F11" s="18" t="s">
        <v>58</v>
      </c>
      <c r="G11" s="18" t="s">
        <v>40</v>
      </c>
      <c r="H11" s="18" t="s">
        <v>50</v>
      </c>
      <c r="I11" s="17">
        <v>0.38461538461538464</v>
      </c>
      <c r="J11" s="17" t="s">
        <v>43</v>
      </c>
      <c r="K11" s="17">
        <v>0.25</v>
      </c>
      <c r="L11" s="17">
        <v>0.4</v>
      </c>
      <c r="M11" s="17">
        <v>0.375</v>
      </c>
      <c r="N11" s="17" t="s">
        <v>44</v>
      </c>
    </row>
    <row r="12" spans="1:14" ht="17.25" thickBot="1">
      <c r="A12" s="89"/>
      <c r="B12" s="92"/>
      <c r="C12" s="1" t="s">
        <v>24</v>
      </c>
      <c r="D12" s="4">
        <v>15</v>
      </c>
      <c r="E12" s="4">
        <v>15</v>
      </c>
      <c r="F12" s="4">
        <v>15</v>
      </c>
      <c r="G12" s="4">
        <v>15</v>
      </c>
      <c r="H12" s="4">
        <v>15</v>
      </c>
      <c r="I12" s="4">
        <f t="shared" ref="I12:M12" si="3">15*(1-I11)</f>
        <v>9.2307692307692317</v>
      </c>
      <c r="J12" s="4">
        <v>15</v>
      </c>
      <c r="K12" s="4">
        <f t="shared" si="3"/>
        <v>11.25</v>
      </c>
      <c r="L12" s="4">
        <f t="shared" si="3"/>
        <v>9</v>
      </c>
      <c r="M12" s="4">
        <f t="shared" si="3"/>
        <v>9.375</v>
      </c>
      <c r="N12" s="4">
        <v>15</v>
      </c>
    </row>
    <row r="13" spans="1:14">
      <c r="A13" s="89"/>
      <c r="B13" s="92"/>
      <c r="C13" s="20" t="s">
        <v>30</v>
      </c>
      <c r="D13" s="17" t="s">
        <v>45</v>
      </c>
      <c r="E13" s="17" t="s">
        <v>42</v>
      </c>
      <c r="F13" s="18" t="s">
        <v>55</v>
      </c>
      <c r="G13" s="18" t="s">
        <v>38</v>
      </c>
      <c r="H13" s="18">
        <v>0.05</v>
      </c>
      <c r="I13" s="17" t="s">
        <v>49</v>
      </c>
      <c r="J13" s="17" t="s">
        <v>46</v>
      </c>
      <c r="K13" s="17" t="s">
        <v>41</v>
      </c>
      <c r="L13" s="17" t="s">
        <v>45</v>
      </c>
      <c r="M13" s="17" t="s">
        <v>40</v>
      </c>
      <c r="N13" s="17" t="s">
        <v>44</v>
      </c>
    </row>
    <row r="14" spans="1:14" ht="17.25" thickBot="1">
      <c r="A14" s="89"/>
      <c r="B14" s="93"/>
      <c r="C14" s="1" t="s">
        <v>24</v>
      </c>
      <c r="D14" s="4">
        <v>15</v>
      </c>
      <c r="E14" s="4">
        <v>15</v>
      </c>
      <c r="F14" s="4">
        <v>15</v>
      </c>
      <c r="G14" s="4">
        <v>15</v>
      </c>
      <c r="H14" s="4">
        <f t="shared" ref="H14" si="4">15*(1-H13)</f>
        <v>14.25</v>
      </c>
      <c r="I14" s="4">
        <v>15</v>
      </c>
      <c r="J14" s="4">
        <v>15</v>
      </c>
      <c r="K14" s="4">
        <v>15</v>
      </c>
      <c r="L14" s="4">
        <v>15</v>
      </c>
      <c r="M14" s="4">
        <v>15</v>
      </c>
      <c r="N14" s="4">
        <v>15</v>
      </c>
    </row>
    <row r="15" spans="1:14" ht="17.25" thickBot="1">
      <c r="A15" s="90"/>
      <c r="B15" s="2" t="s">
        <v>27</v>
      </c>
      <c r="C15" s="6" t="s">
        <v>26</v>
      </c>
      <c r="D15" s="5">
        <f>SUM(D6,D8,D10,D12,D14)</f>
        <v>68.666666666666671</v>
      </c>
      <c r="E15" s="5">
        <f t="shared" ref="E15:N15" si="5">SUM(E6,E8,E10,E12,E14)</f>
        <v>78.666666666666671</v>
      </c>
      <c r="F15" s="5">
        <f t="shared" si="5"/>
        <v>74.833333333333343</v>
      </c>
      <c r="G15" s="5">
        <f t="shared" si="5"/>
        <v>75.333333333333343</v>
      </c>
      <c r="H15" s="5">
        <f t="shared" si="5"/>
        <v>68.583333333333329</v>
      </c>
      <c r="I15" s="5">
        <f t="shared" si="5"/>
        <v>67.230769230769226</v>
      </c>
      <c r="J15" s="5">
        <f t="shared" si="5"/>
        <v>76.666666666666671</v>
      </c>
      <c r="K15" s="5">
        <f t="shared" si="5"/>
        <v>74.25</v>
      </c>
      <c r="L15" s="5">
        <f t="shared" si="5"/>
        <v>72</v>
      </c>
      <c r="M15" s="5">
        <f t="shared" si="5"/>
        <v>70.375</v>
      </c>
      <c r="N15" s="5">
        <f t="shared" si="5"/>
        <v>74.25</v>
      </c>
    </row>
    <row r="16" spans="1:14">
      <c r="A16" s="88" t="s">
        <v>130</v>
      </c>
      <c r="B16" s="91" t="s">
        <v>17</v>
      </c>
      <c r="C16" s="20" t="s">
        <v>36</v>
      </c>
      <c r="D16" s="15">
        <v>13</v>
      </c>
      <c r="E16" s="15">
        <v>15</v>
      </c>
      <c r="F16" s="16">
        <v>15</v>
      </c>
      <c r="G16" s="16">
        <v>10</v>
      </c>
      <c r="H16" s="16">
        <v>10</v>
      </c>
      <c r="I16" s="15">
        <v>13</v>
      </c>
      <c r="J16" s="15">
        <v>12</v>
      </c>
      <c r="K16" s="15">
        <v>9</v>
      </c>
      <c r="L16" s="15">
        <v>14</v>
      </c>
      <c r="M16" s="15">
        <v>12</v>
      </c>
      <c r="N16" s="15">
        <v>15</v>
      </c>
    </row>
    <row r="17" spans="1:14" ht="17.25" thickBot="1">
      <c r="A17" s="89"/>
      <c r="B17" s="92"/>
      <c r="C17" s="1" t="s">
        <v>23</v>
      </c>
      <c r="D17" s="4">
        <f>D16*2/3</f>
        <v>8.6666666666666661</v>
      </c>
      <c r="E17" s="4">
        <f t="shared" ref="E17:N17" si="6">E16*2/3</f>
        <v>10</v>
      </c>
      <c r="F17" s="4">
        <f t="shared" si="6"/>
        <v>10</v>
      </c>
      <c r="G17" s="4">
        <f t="shared" si="6"/>
        <v>6.666666666666667</v>
      </c>
      <c r="H17" s="4">
        <f t="shared" si="6"/>
        <v>6.666666666666667</v>
      </c>
      <c r="I17" s="4">
        <f t="shared" si="6"/>
        <v>8.6666666666666661</v>
      </c>
      <c r="J17" s="4">
        <f t="shared" si="6"/>
        <v>8</v>
      </c>
      <c r="K17" s="4">
        <f t="shared" si="6"/>
        <v>6</v>
      </c>
      <c r="L17" s="4">
        <f t="shared" si="6"/>
        <v>9.3333333333333339</v>
      </c>
      <c r="M17" s="4">
        <f t="shared" si="6"/>
        <v>8</v>
      </c>
      <c r="N17" s="4">
        <f t="shared" si="6"/>
        <v>10</v>
      </c>
    </row>
    <row r="18" spans="1:14">
      <c r="A18" s="89"/>
      <c r="B18" s="92"/>
      <c r="C18" s="20" t="s">
        <v>37</v>
      </c>
      <c r="D18" s="15">
        <v>15</v>
      </c>
      <c r="E18" s="15">
        <v>13</v>
      </c>
      <c r="F18" s="16">
        <v>15</v>
      </c>
      <c r="G18" s="16">
        <v>14</v>
      </c>
      <c r="H18" s="16">
        <v>15</v>
      </c>
      <c r="I18" s="15">
        <v>15</v>
      </c>
      <c r="J18" s="15">
        <v>15</v>
      </c>
      <c r="K18" s="15">
        <v>14</v>
      </c>
      <c r="L18" s="15">
        <v>15</v>
      </c>
      <c r="M18" s="15">
        <v>14</v>
      </c>
      <c r="N18" s="15">
        <v>15</v>
      </c>
    </row>
    <row r="19" spans="1:14" ht="17.25" thickBot="1">
      <c r="A19" s="89"/>
      <c r="B19" s="93"/>
      <c r="C19" s="1" t="s">
        <v>23</v>
      </c>
      <c r="D19" s="4">
        <f>D18*2/3</f>
        <v>10</v>
      </c>
      <c r="E19" s="4">
        <f t="shared" ref="E19:N19" si="7">E18*2/3</f>
        <v>8.6666666666666661</v>
      </c>
      <c r="F19" s="4">
        <f t="shared" si="7"/>
        <v>10</v>
      </c>
      <c r="G19" s="4">
        <f t="shared" si="7"/>
        <v>9.3333333333333339</v>
      </c>
      <c r="H19" s="4">
        <f t="shared" si="7"/>
        <v>10</v>
      </c>
      <c r="I19" s="4">
        <f t="shared" si="7"/>
        <v>10</v>
      </c>
      <c r="J19" s="4">
        <f t="shared" si="7"/>
        <v>10</v>
      </c>
      <c r="K19" s="4">
        <f t="shared" si="7"/>
        <v>9.3333333333333339</v>
      </c>
      <c r="L19" s="4">
        <f t="shared" si="7"/>
        <v>10</v>
      </c>
      <c r="M19" s="4">
        <f t="shared" si="7"/>
        <v>9.3333333333333339</v>
      </c>
      <c r="N19" s="4">
        <f t="shared" si="7"/>
        <v>10</v>
      </c>
    </row>
    <row r="20" spans="1:14">
      <c r="A20" s="89"/>
      <c r="B20" s="91" t="s">
        <v>18</v>
      </c>
      <c r="C20" s="20" t="s">
        <v>28</v>
      </c>
      <c r="D20" s="17" t="s">
        <v>44</v>
      </c>
      <c r="E20" s="17" t="s">
        <v>46</v>
      </c>
      <c r="F20" s="18">
        <v>9.5238095238095233E-2</v>
      </c>
      <c r="G20" s="18">
        <v>0.1111111111111111</v>
      </c>
      <c r="H20" s="18">
        <v>0.36363636363636365</v>
      </c>
      <c r="I20" s="17">
        <v>0.23076923076923078</v>
      </c>
      <c r="J20" s="17">
        <v>0.4</v>
      </c>
      <c r="K20" s="17">
        <v>0.14285714285714285</v>
      </c>
      <c r="L20" s="17" t="s">
        <v>42</v>
      </c>
      <c r="M20" s="17" t="s">
        <v>49</v>
      </c>
      <c r="N20" s="17">
        <v>0.25</v>
      </c>
    </row>
    <row r="21" spans="1:14" ht="17.25" thickBot="1">
      <c r="A21" s="89"/>
      <c r="B21" s="94"/>
      <c r="C21" s="1" t="s">
        <v>4</v>
      </c>
      <c r="D21" s="4">
        <v>30</v>
      </c>
      <c r="E21" s="4">
        <v>30</v>
      </c>
      <c r="F21" s="4">
        <v>25.714285714285715</v>
      </c>
      <c r="G21" s="4">
        <f t="shared" ref="G21:N21" si="8">30*(1-G20)</f>
        <v>26.666666666666664</v>
      </c>
      <c r="H21" s="4">
        <f t="shared" si="8"/>
        <v>19.09090909090909</v>
      </c>
      <c r="I21" s="4">
        <f>30*(1-I20)</f>
        <v>23.076923076923073</v>
      </c>
      <c r="J21" s="4">
        <f t="shared" si="8"/>
        <v>18</v>
      </c>
      <c r="K21" s="4">
        <f t="shared" si="8"/>
        <v>25.714285714285715</v>
      </c>
      <c r="L21" s="4">
        <v>30</v>
      </c>
      <c r="M21" s="4">
        <v>30</v>
      </c>
      <c r="N21" s="4">
        <f t="shared" si="8"/>
        <v>22.5</v>
      </c>
    </row>
    <row r="22" spans="1:14">
      <c r="A22" s="89"/>
      <c r="B22" s="91" t="s">
        <v>19</v>
      </c>
      <c r="C22" s="20" t="s">
        <v>29</v>
      </c>
      <c r="D22" s="17">
        <v>0.4</v>
      </c>
      <c r="E22" s="17" t="s">
        <v>46</v>
      </c>
      <c r="F22" s="18">
        <v>0.15</v>
      </c>
      <c r="G22" s="18" t="s">
        <v>38</v>
      </c>
      <c r="H22" s="18" t="s">
        <v>50</v>
      </c>
      <c r="I22" s="17">
        <v>0.16666666666666666</v>
      </c>
      <c r="J22" s="17" t="s">
        <v>45</v>
      </c>
      <c r="K22" s="17" t="s">
        <v>43</v>
      </c>
      <c r="L22" s="17">
        <v>0.5</v>
      </c>
      <c r="M22" s="17">
        <v>0.45454545454545453</v>
      </c>
      <c r="N22" s="17">
        <v>0.66666666666666663</v>
      </c>
    </row>
    <row r="23" spans="1:14" ht="17.25" thickBot="1">
      <c r="A23" s="89"/>
      <c r="B23" s="92"/>
      <c r="C23" s="1" t="s">
        <v>24</v>
      </c>
      <c r="D23" s="4">
        <f>15*(1-D22)</f>
        <v>9</v>
      </c>
      <c r="E23" s="4">
        <v>15</v>
      </c>
      <c r="F23" s="4">
        <f t="shared" ref="F23:N23" si="9">15*(1-F22)</f>
        <v>12.75</v>
      </c>
      <c r="G23" s="4">
        <v>15</v>
      </c>
      <c r="H23" s="4">
        <v>15</v>
      </c>
      <c r="I23" s="4">
        <f t="shared" si="9"/>
        <v>12.5</v>
      </c>
      <c r="J23" s="4">
        <v>15</v>
      </c>
      <c r="K23" s="4">
        <v>15</v>
      </c>
      <c r="L23" s="4">
        <f t="shared" si="9"/>
        <v>7.5</v>
      </c>
      <c r="M23" s="4">
        <f t="shared" si="9"/>
        <v>8.1818181818181817</v>
      </c>
      <c r="N23" s="4">
        <f t="shared" si="9"/>
        <v>5.0000000000000009</v>
      </c>
    </row>
    <row r="24" spans="1:14">
      <c r="A24" s="89"/>
      <c r="B24" s="92"/>
      <c r="C24" s="20" t="s">
        <v>30</v>
      </c>
      <c r="D24" s="17" t="s">
        <v>44</v>
      </c>
      <c r="E24" s="17" t="s">
        <v>46</v>
      </c>
      <c r="F24" s="18" t="s">
        <v>57</v>
      </c>
      <c r="G24" s="18" t="s">
        <v>38</v>
      </c>
      <c r="H24" s="18">
        <v>0.125</v>
      </c>
      <c r="I24" s="17">
        <v>8.3333333333333329E-2</v>
      </c>
      <c r="J24" s="17">
        <v>0.2</v>
      </c>
      <c r="K24" s="17" t="s">
        <v>43</v>
      </c>
      <c r="L24" s="17" t="s">
        <v>42</v>
      </c>
      <c r="M24" s="17" t="s">
        <v>48</v>
      </c>
      <c r="N24" s="17" t="s">
        <v>44</v>
      </c>
    </row>
    <row r="25" spans="1:14" ht="17.25" thickBot="1">
      <c r="A25" s="89"/>
      <c r="B25" s="93"/>
      <c r="C25" s="1" t="s">
        <v>24</v>
      </c>
      <c r="D25" s="4">
        <v>15</v>
      </c>
      <c r="E25" s="4">
        <v>15</v>
      </c>
      <c r="F25" s="4">
        <v>15</v>
      </c>
      <c r="G25" s="4">
        <v>15</v>
      </c>
      <c r="H25" s="4">
        <f>15*(1-H24)</f>
        <v>13.125</v>
      </c>
      <c r="I25" s="4">
        <f t="shared" ref="I25" si="10">15*(1-I24)</f>
        <v>13.75</v>
      </c>
      <c r="J25" s="4">
        <f>15*(1-J24)</f>
        <v>12</v>
      </c>
      <c r="K25" s="4">
        <v>15</v>
      </c>
      <c r="L25" s="4">
        <v>15</v>
      </c>
      <c r="M25" s="4">
        <v>15</v>
      </c>
      <c r="N25" s="4">
        <v>15</v>
      </c>
    </row>
    <row r="26" spans="1:14" ht="17.25" thickBot="1">
      <c r="A26" s="90"/>
      <c r="B26" s="2" t="s">
        <v>27</v>
      </c>
      <c r="C26" s="6" t="s">
        <v>26</v>
      </c>
      <c r="D26" s="5">
        <f>SUM(D17,D19,D21,D23,D25)</f>
        <v>72.666666666666657</v>
      </c>
      <c r="E26" s="5">
        <f t="shared" ref="E26:N26" si="11">SUM(E17,E19,E21,E23,E25)</f>
        <v>78.666666666666657</v>
      </c>
      <c r="F26" s="5">
        <f t="shared" si="11"/>
        <v>73.464285714285722</v>
      </c>
      <c r="G26" s="5">
        <f t="shared" si="11"/>
        <v>72.666666666666657</v>
      </c>
      <c r="H26" s="5">
        <f t="shared" si="11"/>
        <v>63.882575757575758</v>
      </c>
      <c r="I26" s="5">
        <f t="shared" si="11"/>
        <v>67.993589743589737</v>
      </c>
      <c r="J26" s="5">
        <f t="shared" si="11"/>
        <v>63</v>
      </c>
      <c r="K26" s="5">
        <f t="shared" si="11"/>
        <v>71.047619047619051</v>
      </c>
      <c r="L26" s="5">
        <f t="shared" si="11"/>
        <v>71.833333333333343</v>
      </c>
      <c r="M26" s="5">
        <f t="shared" si="11"/>
        <v>70.515151515151516</v>
      </c>
      <c r="N26" s="5">
        <f t="shared" si="11"/>
        <v>62.5</v>
      </c>
    </row>
    <row r="27" spans="1:14">
      <c r="A27" s="88" t="s">
        <v>131</v>
      </c>
      <c r="B27" s="91" t="s">
        <v>17</v>
      </c>
      <c r="C27" s="20" t="s">
        <v>36</v>
      </c>
      <c r="D27" s="15">
        <v>14</v>
      </c>
      <c r="E27" s="15">
        <v>13</v>
      </c>
      <c r="F27" s="16">
        <v>15</v>
      </c>
      <c r="G27" s="16">
        <v>10</v>
      </c>
      <c r="H27" s="16">
        <v>15</v>
      </c>
      <c r="I27" s="15">
        <v>15</v>
      </c>
      <c r="J27" s="15">
        <v>12</v>
      </c>
      <c r="K27" s="15">
        <v>11</v>
      </c>
      <c r="L27" s="15">
        <v>11</v>
      </c>
      <c r="M27" s="15">
        <v>11</v>
      </c>
      <c r="N27" s="15">
        <v>11</v>
      </c>
    </row>
    <row r="28" spans="1:14" ht="17.25" thickBot="1">
      <c r="A28" s="89"/>
      <c r="B28" s="92"/>
      <c r="C28" s="1" t="s">
        <v>23</v>
      </c>
      <c r="D28" s="4">
        <f>D27*2/3</f>
        <v>9.3333333333333339</v>
      </c>
      <c r="E28" s="4">
        <f t="shared" ref="E28:N28" si="12">E27*2/3</f>
        <v>8.6666666666666661</v>
      </c>
      <c r="F28" s="4">
        <f t="shared" si="12"/>
        <v>10</v>
      </c>
      <c r="G28" s="4">
        <f t="shared" si="12"/>
        <v>6.666666666666667</v>
      </c>
      <c r="H28" s="4">
        <f t="shared" si="12"/>
        <v>10</v>
      </c>
      <c r="I28" s="4">
        <f t="shared" si="12"/>
        <v>10</v>
      </c>
      <c r="J28" s="4">
        <f t="shared" si="12"/>
        <v>8</v>
      </c>
      <c r="K28" s="4">
        <f t="shared" si="12"/>
        <v>7.333333333333333</v>
      </c>
      <c r="L28" s="4">
        <f t="shared" si="12"/>
        <v>7.333333333333333</v>
      </c>
      <c r="M28" s="4">
        <f t="shared" si="12"/>
        <v>7.333333333333333</v>
      </c>
      <c r="N28" s="4">
        <f t="shared" si="12"/>
        <v>7.333333333333333</v>
      </c>
    </row>
    <row r="29" spans="1:14">
      <c r="A29" s="89"/>
      <c r="B29" s="92"/>
      <c r="C29" s="20" t="s">
        <v>37</v>
      </c>
      <c r="D29" s="15">
        <v>14</v>
      </c>
      <c r="E29" s="15">
        <v>12</v>
      </c>
      <c r="F29" s="16">
        <v>15</v>
      </c>
      <c r="G29" s="16">
        <v>14</v>
      </c>
      <c r="H29" s="16">
        <v>12</v>
      </c>
      <c r="I29" s="15">
        <v>14</v>
      </c>
      <c r="J29" s="15">
        <v>10</v>
      </c>
      <c r="K29" s="15">
        <v>15</v>
      </c>
      <c r="L29" s="15">
        <v>15</v>
      </c>
      <c r="M29" s="15">
        <v>15</v>
      </c>
      <c r="N29" s="15">
        <v>15</v>
      </c>
    </row>
    <row r="30" spans="1:14" ht="17.25" thickBot="1">
      <c r="A30" s="89"/>
      <c r="B30" s="93"/>
      <c r="C30" s="1" t="s">
        <v>23</v>
      </c>
      <c r="D30" s="4">
        <f>D29*2/3</f>
        <v>9.3333333333333339</v>
      </c>
      <c r="E30" s="4">
        <f t="shared" ref="E30:N30" si="13">E29*2/3</f>
        <v>8</v>
      </c>
      <c r="F30" s="4">
        <f t="shared" si="13"/>
        <v>10</v>
      </c>
      <c r="G30" s="4">
        <f t="shared" si="13"/>
        <v>9.3333333333333339</v>
      </c>
      <c r="H30" s="4">
        <f t="shared" si="13"/>
        <v>8</v>
      </c>
      <c r="I30" s="4">
        <f t="shared" si="13"/>
        <v>9.3333333333333339</v>
      </c>
      <c r="J30" s="4">
        <f t="shared" si="13"/>
        <v>6.666666666666667</v>
      </c>
      <c r="K30" s="4">
        <f t="shared" si="13"/>
        <v>10</v>
      </c>
      <c r="L30" s="4">
        <f t="shared" si="13"/>
        <v>10</v>
      </c>
      <c r="M30" s="4">
        <f t="shared" si="13"/>
        <v>10</v>
      </c>
      <c r="N30" s="4">
        <f t="shared" si="13"/>
        <v>10</v>
      </c>
    </row>
    <row r="31" spans="1:14">
      <c r="A31" s="89"/>
      <c r="B31" s="91" t="s">
        <v>18</v>
      </c>
      <c r="C31" s="20" t="s">
        <v>28</v>
      </c>
      <c r="D31" s="17">
        <v>0.42857142857142855</v>
      </c>
      <c r="E31" s="17">
        <v>0.5</v>
      </c>
      <c r="F31" s="18">
        <v>0.21052631578947367</v>
      </c>
      <c r="G31" s="18" t="s">
        <v>48</v>
      </c>
      <c r="H31" s="18">
        <v>0.3</v>
      </c>
      <c r="I31" s="17">
        <v>0.15384615384615385</v>
      </c>
      <c r="J31" s="17">
        <v>0.4</v>
      </c>
      <c r="K31" s="17">
        <v>0.14285714285714285</v>
      </c>
      <c r="L31" s="17" t="s">
        <v>42</v>
      </c>
      <c r="M31" s="17">
        <v>0.25</v>
      </c>
      <c r="N31" s="17">
        <v>0.125</v>
      </c>
    </row>
    <row r="32" spans="1:14" ht="17.25" thickBot="1">
      <c r="A32" s="89"/>
      <c r="B32" s="94"/>
      <c r="C32" s="1" t="s">
        <v>4</v>
      </c>
      <c r="D32" s="4">
        <f t="shared" ref="D32:N32" si="14">30*(1-D31)</f>
        <v>17.142857142857142</v>
      </c>
      <c r="E32" s="4">
        <f t="shared" si="14"/>
        <v>15</v>
      </c>
      <c r="F32" s="4">
        <f t="shared" si="14"/>
        <v>23.684210526315791</v>
      </c>
      <c r="G32" s="4">
        <v>30</v>
      </c>
      <c r="H32" s="4">
        <f t="shared" si="14"/>
        <v>21</v>
      </c>
      <c r="I32" s="4">
        <f t="shared" si="14"/>
        <v>25.384615384615383</v>
      </c>
      <c r="J32" s="4">
        <f t="shared" si="14"/>
        <v>18</v>
      </c>
      <c r="K32" s="4">
        <f t="shared" si="14"/>
        <v>25.714285714285715</v>
      </c>
      <c r="L32" s="4">
        <v>30</v>
      </c>
      <c r="M32" s="4">
        <f t="shared" si="14"/>
        <v>22.5</v>
      </c>
      <c r="N32" s="4">
        <f t="shared" si="14"/>
        <v>26.25</v>
      </c>
    </row>
    <row r="33" spans="1:14">
      <c r="A33" s="89"/>
      <c r="B33" s="91" t="s">
        <v>19</v>
      </c>
      <c r="C33" s="20" t="s">
        <v>29</v>
      </c>
      <c r="D33" s="17" t="s">
        <v>41</v>
      </c>
      <c r="E33" s="17" t="s">
        <v>43</v>
      </c>
      <c r="F33" s="18" t="s">
        <v>47</v>
      </c>
      <c r="G33" s="18" t="s">
        <v>39</v>
      </c>
      <c r="H33" s="18" t="s">
        <v>46</v>
      </c>
      <c r="I33" s="17" t="s">
        <v>49</v>
      </c>
      <c r="J33" s="17" t="s">
        <v>45</v>
      </c>
      <c r="K33" s="17" t="s">
        <v>44</v>
      </c>
      <c r="L33" s="17" t="s">
        <v>42</v>
      </c>
      <c r="M33" s="17" t="s">
        <v>41</v>
      </c>
      <c r="N33" s="17" t="s">
        <v>40</v>
      </c>
    </row>
    <row r="34" spans="1:14" ht="17.25" thickBot="1">
      <c r="A34" s="89"/>
      <c r="B34" s="92"/>
      <c r="C34" s="1" t="s">
        <v>24</v>
      </c>
      <c r="D34" s="4">
        <v>15</v>
      </c>
      <c r="E34" s="4">
        <v>15</v>
      </c>
      <c r="F34" s="4">
        <v>15</v>
      </c>
      <c r="G34" s="4">
        <v>15</v>
      </c>
      <c r="H34" s="4">
        <v>15</v>
      </c>
      <c r="I34" s="4">
        <v>15</v>
      </c>
      <c r="J34" s="4">
        <v>15</v>
      </c>
      <c r="K34" s="4">
        <v>15</v>
      </c>
      <c r="L34" s="4">
        <v>15</v>
      </c>
      <c r="M34" s="4">
        <v>15</v>
      </c>
      <c r="N34" s="4">
        <v>15</v>
      </c>
    </row>
    <row r="35" spans="1:14">
      <c r="A35" s="89"/>
      <c r="B35" s="92"/>
      <c r="C35" s="20" t="s">
        <v>30</v>
      </c>
      <c r="D35" s="17" t="s">
        <v>41</v>
      </c>
      <c r="E35" s="17" t="s">
        <v>43</v>
      </c>
      <c r="F35" s="18" t="s">
        <v>47</v>
      </c>
      <c r="G35" s="18" t="s">
        <v>39</v>
      </c>
      <c r="H35" s="18" t="s">
        <v>46</v>
      </c>
      <c r="I35" s="17" t="s">
        <v>49</v>
      </c>
      <c r="J35" s="17">
        <v>0.2</v>
      </c>
      <c r="K35" s="17" t="s">
        <v>44</v>
      </c>
      <c r="L35" s="17" t="s">
        <v>42</v>
      </c>
      <c r="M35" s="17" t="s">
        <v>41</v>
      </c>
      <c r="N35" s="17" t="s">
        <v>40</v>
      </c>
    </row>
    <row r="36" spans="1:14" ht="17.25" thickBot="1">
      <c r="A36" s="89"/>
      <c r="B36" s="93"/>
      <c r="C36" s="1" t="s">
        <v>24</v>
      </c>
      <c r="D36" s="4">
        <v>15</v>
      </c>
      <c r="E36" s="4">
        <v>15</v>
      </c>
      <c r="F36" s="4">
        <v>15</v>
      </c>
      <c r="G36" s="4">
        <v>15</v>
      </c>
      <c r="H36" s="4">
        <v>15</v>
      </c>
      <c r="I36" s="4">
        <v>15</v>
      </c>
      <c r="J36" s="4">
        <f>15*(1-J35)</f>
        <v>12</v>
      </c>
      <c r="K36" s="4">
        <v>15</v>
      </c>
      <c r="L36" s="4">
        <v>15</v>
      </c>
      <c r="M36" s="4">
        <v>15</v>
      </c>
      <c r="N36" s="4">
        <v>15</v>
      </c>
    </row>
    <row r="37" spans="1:14" ht="17.25" thickBot="1">
      <c r="A37" s="90"/>
      <c r="B37" s="2" t="s">
        <v>27</v>
      </c>
      <c r="C37" s="6" t="s">
        <v>26</v>
      </c>
      <c r="D37" s="5">
        <f>SUM(D28,D30,D32,D34,D36)</f>
        <v>65.80952380952381</v>
      </c>
      <c r="E37" s="5">
        <f t="shared" ref="E37:N37" si="15">SUM(E28,E30,E32,E34,E36)</f>
        <v>61.666666666666664</v>
      </c>
      <c r="F37" s="5">
        <f t="shared" si="15"/>
        <v>73.684210526315795</v>
      </c>
      <c r="G37" s="5">
        <f t="shared" si="15"/>
        <v>76</v>
      </c>
      <c r="H37" s="5">
        <f t="shared" si="15"/>
        <v>69</v>
      </c>
      <c r="I37" s="5">
        <f t="shared" si="15"/>
        <v>74.717948717948715</v>
      </c>
      <c r="J37" s="5">
        <f t="shared" si="15"/>
        <v>59.666666666666671</v>
      </c>
      <c r="K37" s="5">
        <f t="shared" si="15"/>
        <v>73.047619047619051</v>
      </c>
      <c r="L37" s="5">
        <f t="shared" si="15"/>
        <v>77.333333333333329</v>
      </c>
      <c r="M37" s="5">
        <f t="shared" si="15"/>
        <v>69.833333333333329</v>
      </c>
      <c r="N37" s="5">
        <f t="shared" si="15"/>
        <v>73.583333333333329</v>
      </c>
    </row>
    <row r="38" spans="1:14">
      <c r="A38" s="88" t="s">
        <v>132</v>
      </c>
      <c r="B38" s="91" t="s">
        <v>17</v>
      </c>
      <c r="C38" s="20" t="s">
        <v>36</v>
      </c>
      <c r="D38" s="15">
        <v>14</v>
      </c>
      <c r="E38" s="15">
        <v>15</v>
      </c>
      <c r="F38" s="16">
        <v>15</v>
      </c>
      <c r="G38" s="16">
        <v>14</v>
      </c>
      <c r="H38" s="16">
        <v>13</v>
      </c>
      <c r="I38" s="15">
        <v>15</v>
      </c>
      <c r="J38" s="15">
        <v>11</v>
      </c>
      <c r="K38" s="15">
        <v>12</v>
      </c>
      <c r="L38" s="15">
        <v>12</v>
      </c>
      <c r="M38" s="15">
        <v>14</v>
      </c>
      <c r="N38" s="15">
        <v>14</v>
      </c>
    </row>
    <row r="39" spans="1:14" ht="17.25" thickBot="1">
      <c r="A39" s="89"/>
      <c r="B39" s="92"/>
      <c r="C39" s="1" t="s">
        <v>23</v>
      </c>
      <c r="D39" s="4">
        <f>D38*2/3</f>
        <v>9.3333333333333339</v>
      </c>
      <c r="E39" s="4">
        <f t="shared" ref="E39:N39" si="16">E38*2/3</f>
        <v>10</v>
      </c>
      <c r="F39" s="4">
        <f t="shared" si="16"/>
        <v>10</v>
      </c>
      <c r="G39" s="4">
        <f t="shared" si="16"/>
        <v>9.3333333333333339</v>
      </c>
      <c r="H39" s="4">
        <f t="shared" si="16"/>
        <v>8.6666666666666661</v>
      </c>
      <c r="I39" s="4">
        <f t="shared" si="16"/>
        <v>10</v>
      </c>
      <c r="J39" s="4">
        <f t="shared" si="16"/>
        <v>7.333333333333333</v>
      </c>
      <c r="K39" s="4">
        <f t="shared" si="16"/>
        <v>8</v>
      </c>
      <c r="L39" s="4">
        <f t="shared" si="16"/>
        <v>8</v>
      </c>
      <c r="M39" s="4">
        <f t="shared" si="16"/>
        <v>9.3333333333333339</v>
      </c>
      <c r="N39" s="4">
        <f t="shared" si="16"/>
        <v>9.3333333333333339</v>
      </c>
    </row>
    <row r="40" spans="1:14">
      <c r="A40" s="89"/>
      <c r="B40" s="92"/>
      <c r="C40" s="20" t="s">
        <v>37</v>
      </c>
      <c r="D40" s="15">
        <v>15</v>
      </c>
      <c r="E40" s="15">
        <v>14</v>
      </c>
      <c r="F40" s="16">
        <v>15</v>
      </c>
      <c r="G40" s="16">
        <v>15</v>
      </c>
      <c r="H40" s="16">
        <v>15</v>
      </c>
      <c r="I40" s="15">
        <v>15</v>
      </c>
      <c r="J40" s="15">
        <v>12</v>
      </c>
      <c r="K40" s="15">
        <v>12</v>
      </c>
      <c r="L40" s="15">
        <v>14</v>
      </c>
      <c r="M40" s="15">
        <v>15</v>
      </c>
      <c r="N40" s="15">
        <v>13</v>
      </c>
    </row>
    <row r="41" spans="1:14" ht="17.25" thickBot="1">
      <c r="A41" s="89"/>
      <c r="B41" s="93"/>
      <c r="C41" s="1" t="s">
        <v>23</v>
      </c>
      <c r="D41" s="4">
        <f>D40*2/3</f>
        <v>10</v>
      </c>
      <c r="E41" s="4">
        <f t="shared" ref="E41:N41" si="17">E40*2/3</f>
        <v>9.3333333333333339</v>
      </c>
      <c r="F41" s="4">
        <f t="shared" si="17"/>
        <v>10</v>
      </c>
      <c r="G41" s="4">
        <f t="shared" si="17"/>
        <v>10</v>
      </c>
      <c r="H41" s="4">
        <f t="shared" si="17"/>
        <v>10</v>
      </c>
      <c r="I41" s="4">
        <f t="shared" si="17"/>
        <v>10</v>
      </c>
      <c r="J41" s="4">
        <f t="shared" si="17"/>
        <v>8</v>
      </c>
      <c r="K41" s="4">
        <f t="shared" si="17"/>
        <v>8</v>
      </c>
      <c r="L41" s="4">
        <f t="shared" si="17"/>
        <v>9.3333333333333339</v>
      </c>
      <c r="M41" s="4">
        <f t="shared" si="17"/>
        <v>10</v>
      </c>
      <c r="N41" s="4">
        <f t="shared" si="17"/>
        <v>8.6666666666666661</v>
      </c>
    </row>
    <row r="42" spans="1:14">
      <c r="A42" s="89"/>
      <c r="B42" s="91" t="s">
        <v>18</v>
      </c>
      <c r="C42" s="20" t="s">
        <v>28</v>
      </c>
      <c r="D42" s="17">
        <v>0.14285714285714285</v>
      </c>
      <c r="E42" s="17" t="s">
        <v>46</v>
      </c>
      <c r="F42" s="18">
        <v>0.22222222222222221</v>
      </c>
      <c r="G42" s="18">
        <v>0.125</v>
      </c>
      <c r="H42" s="18">
        <v>0.3</v>
      </c>
      <c r="I42" s="17">
        <v>0.23076923076923078</v>
      </c>
      <c r="J42" s="17">
        <v>0.4</v>
      </c>
      <c r="K42" s="17" t="s">
        <v>41</v>
      </c>
      <c r="L42" s="17" t="s">
        <v>56</v>
      </c>
      <c r="M42" s="17">
        <v>0.16666666666666666</v>
      </c>
      <c r="N42" s="17" t="s">
        <v>38</v>
      </c>
    </row>
    <row r="43" spans="1:14" ht="17.25" thickBot="1">
      <c r="A43" s="89"/>
      <c r="B43" s="94"/>
      <c r="C43" s="1" t="s">
        <v>4</v>
      </c>
      <c r="D43" s="4">
        <f t="shared" ref="D43:M43" si="18">30*(1-D42)</f>
        <v>25.714285714285715</v>
      </c>
      <c r="E43" s="4">
        <v>30</v>
      </c>
      <c r="F43" s="4">
        <f t="shared" si="18"/>
        <v>23.333333333333332</v>
      </c>
      <c r="G43" s="4">
        <f t="shared" si="18"/>
        <v>26.25</v>
      </c>
      <c r="H43" s="4">
        <f t="shared" si="18"/>
        <v>21</v>
      </c>
      <c r="I43" s="4">
        <f t="shared" si="18"/>
        <v>23.076923076923073</v>
      </c>
      <c r="J43" s="4">
        <f t="shared" si="18"/>
        <v>18</v>
      </c>
      <c r="K43" s="4">
        <v>30</v>
      </c>
      <c r="L43" s="4">
        <v>30</v>
      </c>
      <c r="M43" s="4">
        <f t="shared" si="18"/>
        <v>25</v>
      </c>
      <c r="N43" s="4">
        <v>30</v>
      </c>
    </row>
    <row r="44" spans="1:14">
      <c r="A44" s="89"/>
      <c r="B44" s="91" t="s">
        <v>19</v>
      </c>
      <c r="C44" s="20" t="s">
        <v>29</v>
      </c>
      <c r="D44" s="17" t="s">
        <v>41</v>
      </c>
      <c r="E44" s="17" t="s">
        <v>46</v>
      </c>
      <c r="F44" s="18">
        <v>5.8823529411764705E-2</v>
      </c>
      <c r="G44" s="18" t="s">
        <v>39</v>
      </c>
      <c r="H44" s="18" t="s">
        <v>39</v>
      </c>
      <c r="I44" s="17" t="s">
        <v>49</v>
      </c>
      <c r="J44" s="17" t="s">
        <v>45</v>
      </c>
      <c r="K44" s="17" t="s">
        <v>41</v>
      </c>
      <c r="L44" s="17" t="s">
        <v>56</v>
      </c>
      <c r="M44" s="17" t="s">
        <v>38</v>
      </c>
      <c r="N44" s="17" t="s">
        <v>40</v>
      </c>
    </row>
    <row r="45" spans="1:14" ht="17.25" thickBot="1">
      <c r="A45" s="89"/>
      <c r="B45" s="92"/>
      <c r="C45" s="1" t="s">
        <v>24</v>
      </c>
      <c r="D45" s="4">
        <v>15</v>
      </c>
      <c r="E45" s="4">
        <v>15</v>
      </c>
      <c r="F45" s="4">
        <f t="shared" ref="F45" si="19">15*(1-F44)</f>
        <v>14.117647058823529</v>
      </c>
      <c r="G45" s="4">
        <v>15</v>
      </c>
      <c r="H45" s="4">
        <v>15</v>
      </c>
      <c r="I45" s="4">
        <v>15</v>
      </c>
      <c r="J45" s="4">
        <v>15</v>
      </c>
      <c r="K45" s="4">
        <v>15</v>
      </c>
      <c r="L45" s="4">
        <v>15</v>
      </c>
      <c r="M45" s="4">
        <v>15</v>
      </c>
      <c r="N45" s="4">
        <v>15</v>
      </c>
    </row>
    <row r="46" spans="1:14">
      <c r="A46" s="89"/>
      <c r="B46" s="92"/>
      <c r="C46" s="20" t="s">
        <v>30</v>
      </c>
      <c r="D46" s="17" t="s">
        <v>41</v>
      </c>
      <c r="E46" s="17" t="s">
        <v>46</v>
      </c>
      <c r="F46" s="18" t="s">
        <v>86</v>
      </c>
      <c r="G46" s="18" t="s">
        <v>39</v>
      </c>
      <c r="H46" s="18" t="s">
        <v>39</v>
      </c>
      <c r="I46" s="17" t="s">
        <v>49</v>
      </c>
      <c r="J46" s="17" t="s">
        <v>45</v>
      </c>
      <c r="K46" s="17" t="s">
        <v>41</v>
      </c>
      <c r="L46" s="17" t="s">
        <v>56</v>
      </c>
      <c r="M46" s="17" t="s">
        <v>38</v>
      </c>
      <c r="N46" s="17"/>
    </row>
    <row r="47" spans="1:14" ht="17.25" thickBot="1">
      <c r="A47" s="89"/>
      <c r="B47" s="93"/>
      <c r="C47" s="1" t="s">
        <v>24</v>
      </c>
      <c r="D47" s="4">
        <v>15</v>
      </c>
      <c r="E47" s="4">
        <v>15</v>
      </c>
      <c r="F47" s="4">
        <v>15</v>
      </c>
      <c r="G47" s="4">
        <v>15</v>
      </c>
      <c r="H47" s="4">
        <v>15</v>
      </c>
      <c r="I47" s="4">
        <v>15</v>
      </c>
      <c r="J47" s="4">
        <v>15</v>
      </c>
      <c r="K47" s="4">
        <v>15</v>
      </c>
      <c r="L47" s="4">
        <v>15</v>
      </c>
      <c r="M47" s="4">
        <v>15</v>
      </c>
      <c r="N47" s="4">
        <v>15</v>
      </c>
    </row>
    <row r="48" spans="1:14" ht="17.25" thickBot="1">
      <c r="A48" s="90"/>
      <c r="B48" s="2" t="s">
        <v>27</v>
      </c>
      <c r="C48" s="6" t="s">
        <v>26</v>
      </c>
      <c r="D48" s="5">
        <f>SUM(D39,D41,D43,D45,D47)</f>
        <v>75.047619047619051</v>
      </c>
      <c r="E48" s="5">
        <f t="shared" ref="E48:N48" si="20">SUM(E39,E41,E43,E45,E47)</f>
        <v>79.333333333333343</v>
      </c>
      <c r="F48" s="5">
        <f t="shared" si="20"/>
        <v>72.45098039215685</v>
      </c>
      <c r="G48" s="5">
        <f t="shared" si="20"/>
        <v>75.583333333333343</v>
      </c>
      <c r="H48" s="5">
        <f t="shared" si="20"/>
        <v>69.666666666666657</v>
      </c>
      <c r="I48" s="5">
        <f t="shared" si="20"/>
        <v>73.076923076923066</v>
      </c>
      <c r="J48" s="5">
        <f t="shared" si="20"/>
        <v>63.333333333333329</v>
      </c>
      <c r="K48" s="5">
        <f t="shared" si="20"/>
        <v>76</v>
      </c>
      <c r="L48" s="5">
        <f t="shared" si="20"/>
        <v>77.333333333333343</v>
      </c>
      <c r="M48" s="5">
        <f t="shared" si="20"/>
        <v>74.333333333333343</v>
      </c>
      <c r="N48" s="5">
        <f t="shared" si="20"/>
        <v>78</v>
      </c>
    </row>
    <row r="49" spans="1:14">
      <c r="A49" s="88" t="s">
        <v>133</v>
      </c>
      <c r="B49" s="91" t="s">
        <v>17</v>
      </c>
      <c r="C49" s="20" t="s">
        <v>36</v>
      </c>
      <c r="D49" s="15">
        <v>15</v>
      </c>
      <c r="E49" s="15">
        <v>13</v>
      </c>
      <c r="F49" s="16">
        <v>15</v>
      </c>
      <c r="G49" s="16">
        <v>12</v>
      </c>
      <c r="H49" s="16">
        <v>15</v>
      </c>
      <c r="I49" s="15">
        <v>15</v>
      </c>
      <c r="J49" s="15">
        <v>11</v>
      </c>
      <c r="K49" s="15">
        <v>15</v>
      </c>
      <c r="L49" s="15">
        <v>15</v>
      </c>
      <c r="M49" s="15">
        <v>12</v>
      </c>
      <c r="N49" s="15">
        <v>15</v>
      </c>
    </row>
    <row r="50" spans="1:14" ht="17.25" thickBot="1">
      <c r="A50" s="89"/>
      <c r="B50" s="92"/>
      <c r="C50" s="1" t="s">
        <v>23</v>
      </c>
      <c r="D50" s="4">
        <f>D49*2/3</f>
        <v>10</v>
      </c>
      <c r="E50" s="4">
        <f t="shared" ref="E50:N50" si="21">E49*2/3</f>
        <v>8.6666666666666661</v>
      </c>
      <c r="F50" s="4">
        <f t="shared" si="21"/>
        <v>10</v>
      </c>
      <c r="G50" s="4">
        <f t="shared" si="21"/>
        <v>8</v>
      </c>
      <c r="H50" s="4">
        <f t="shared" si="21"/>
        <v>10</v>
      </c>
      <c r="I50" s="4">
        <f t="shared" si="21"/>
        <v>10</v>
      </c>
      <c r="J50" s="4">
        <f t="shared" si="21"/>
        <v>7.333333333333333</v>
      </c>
      <c r="K50" s="4">
        <f t="shared" si="21"/>
        <v>10</v>
      </c>
      <c r="L50" s="4">
        <f t="shared" si="21"/>
        <v>10</v>
      </c>
      <c r="M50" s="4">
        <f t="shared" si="21"/>
        <v>8</v>
      </c>
      <c r="N50" s="4">
        <f t="shared" si="21"/>
        <v>10</v>
      </c>
    </row>
    <row r="51" spans="1:14">
      <c r="A51" s="89"/>
      <c r="B51" s="92"/>
      <c r="C51" s="20" t="s">
        <v>37</v>
      </c>
      <c r="D51" s="15">
        <v>13</v>
      </c>
      <c r="E51" s="15">
        <v>14</v>
      </c>
      <c r="F51" s="16">
        <v>15</v>
      </c>
      <c r="G51" s="16">
        <v>14</v>
      </c>
      <c r="H51" s="16">
        <v>15</v>
      </c>
      <c r="I51" s="15">
        <v>15</v>
      </c>
      <c r="J51" s="15">
        <v>12</v>
      </c>
      <c r="K51" s="15">
        <v>15</v>
      </c>
      <c r="L51" s="15">
        <v>13</v>
      </c>
      <c r="M51" s="15">
        <v>14</v>
      </c>
      <c r="N51" s="15">
        <v>15</v>
      </c>
    </row>
    <row r="52" spans="1:14" ht="17.25" thickBot="1">
      <c r="A52" s="89"/>
      <c r="B52" s="93"/>
      <c r="C52" s="1" t="s">
        <v>23</v>
      </c>
      <c r="D52" s="4">
        <f>D51*2/3</f>
        <v>8.6666666666666661</v>
      </c>
      <c r="E52" s="4">
        <f t="shared" ref="E52:N52" si="22">E51*2/3</f>
        <v>9.3333333333333339</v>
      </c>
      <c r="F52" s="4">
        <f t="shared" si="22"/>
        <v>10</v>
      </c>
      <c r="G52" s="4">
        <f t="shared" si="22"/>
        <v>9.3333333333333339</v>
      </c>
      <c r="H52" s="4">
        <f t="shared" si="22"/>
        <v>10</v>
      </c>
      <c r="I52" s="4">
        <f t="shared" si="22"/>
        <v>10</v>
      </c>
      <c r="J52" s="4">
        <f t="shared" si="22"/>
        <v>8</v>
      </c>
      <c r="K52" s="4">
        <f t="shared" si="22"/>
        <v>10</v>
      </c>
      <c r="L52" s="4">
        <f t="shared" si="22"/>
        <v>8.6666666666666661</v>
      </c>
      <c r="M52" s="4">
        <f t="shared" si="22"/>
        <v>9.3333333333333339</v>
      </c>
      <c r="N52" s="4">
        <f t="shared" si="22"/>
        <v>10</v>
      </c>
    </row>
    <row r="53" spans="1:14">
      <c r="A53" s="89"/>
      <c r="B53" s="91" t="s">
        <v>18</v>
      </c>
      <c r="C53" s="20" t="s">
        <v>28</v>
      </c>
      <c r="D53" s="17">
        <v>0.33333333333333331</v>
      </c>
      <c r="E53" s="17" t="s">
        <v>42</v>
      </c>
      <c r="F53" s="18">
        <v>0.16666666666666666</v>
      </c>
      <c r="G53" s="18" t="s">
        <v>40</v>
      </c>
      <c r="H53" s="18">
        <v>0.33333333333333331</v>
      </c>
      <c r="I53" s="17">
        <v>0.25</v>
      </c>
      <c r="J53" s="17">
        <v>0.15384615384615385</v>
      </c>
      <c r="K53" s="17" t="s">
        <v>41</v>
      </c>
      <c r="L53" s="17" t="s">
        <v>40</v>
      </c>
      <c r="M53" s="17" t="s">
        <v>49</v>
      </c>
      <c r="N53" s="17" t="s">
        <v>40</v>
      </c>
    </row>
    <row r="54" spans="1:14" ht="17.25" thickBot="1">
      <c r="A54" s="89"/>
      <c r="B54" s="94"/>
      <c r="C54" s="1" t="s">
        <v>4</v>
      </c>
      <c r="D54" s="4">
        <f t="shared" ref="D54:J54" si="23">30*(1-D53)</f>
        <v>20.000000000000004</v>
      </c>
      <c r="E54" s="4">
        <v>30</v>
      </c>
      <c r="F54" s="4">
        <f t="shared" si="23"/>
        <v>25</v>
      </c>
      <c r="G54" s="4">
        <v>30</v>
      </c>
      <c r="H54" s="4">
        <f t="shared" si="23"/>
        <v>20.000000000000004</v>
      </c>
      <c r="I54" s="4">
        <f t="shared" si="23"/>
        <v>22.5</v>
      </c>
      <c r="J54" s="4">
        <f t="shared" si="23"/>
        <v>25.384615384615383</v>
      </c>
      <c r="K54" s="4">
        <v>30</v>
      </c>
      <c r="L54" s="4">
        <v>30</v>
      </c>
      <c r="M54" s="4">
        <v>30</v>
      </c>
      <c r="N54" s="4">
        <v>30</v>
      </c>
    </row>
    <row r="55" spans="1:14">
      <c r="A55" s="89"/>
      <c r="B55" s="91" t="s">
        <v>19</v>
      </c>
      <c r="C55" s="20" t="s">
        <v>29</v>
      </c>
      <c r="D55" s="17" t="s">
        <v>44</v>
      </c>
      <c r="E55" s="17" t="s">
        <v>42</v>
      </c>
      <c r="F55" s="18" t="s">
        <v>47</v>
      </c>
      <c r="G55" s="18" t="s">
        <v>40</v>
      </c>
      <c r="H55" s="18" t="s">
        <v>49</v>
      </c>
      <c r="I55" s="17" t="s">
        <v>49</v>
      </c>
      <c r="J55" s="17" t="s">
        <v>46</v>
      </c>
      <c r="K55" s="17" t="s">
        <v>41</v>
      </c>
      <c r="L55" s="17" t="s">
        <v>40</v>
      </c>
      <c r="M55" s="17" t="s">
        <v>49</v>
      </c>
      <c r="N55" s="17" t="s">
        <v>40</v>
      </c>
    </row>
    <row r="56" spans="1:14" ht="17.25" thickBot="1">
      <c r="A56" s="89"/>
      <c r="B56" s="92"/>
      <c r="C56" s="1" t="s">
        <v>24</v>
      </c>
      <c r="D56" s="4">
        <v>15</v>
      </c>
      <c r="E56" s="4">
        <v>15</v>
      </c>
      <c r="F56" s="4">
        <v>15</v>
      </c>
      <c r="G56" s="4">
        <v>15</v>
      </c>
      <c r="H56" s="4">
        <v>15</v>
      </c>
      <c r="I56" s="4">
        <v>15</v>
      </c>
      <c r="J56" s="4">
        <v>15</v>
      </c>
      <c r="K56" s="4">
        <v>15</v>
      </c>
      <c r="L56" s="4">
        <v>15</v>
      </c>
      <c r="M56" s="4">
        <v>15</v>
      </c>
      <c r="N56" s="4">
        <v>15</v>
      </c>
    </row>
    <row r="57" spans="1:14">
      <c r="A57" s="89"/>
      <c r="B57" s="92"/>
      <c r="C57" s="20" t="s">
        <v>30</v>
      </c>
      <c r="D57" s="17" t="s">
        <v>44</v>
      </c>
      <c r="E57" s="17" t="s">
        <v>42</v>
      </c>
      <c r="F57" s="18" t="s">
        <v>47</v>
      </c>
      <c r="G57" s="18" t="s">
        <v>40</v>
      </c>
      <c r="H57" s="18" t="s">
        <v>49</v>
      </c>
      <c r="I57" s="17" t="s">
        <v>49</v>
      </c>
      <c r="J57" s="17" t="s">
        <v>46</v>
      </c>
      <c r="K57" s="17" t="s">
        <v>41</v>
      </c>
      <c r="L57" s="17" t="s">
        <v>40</v>
      </c>
      <c r="M57" s="17" t="s">
        <v>49</v>
      </c>
      <c r="N57" s="17" t="s">
        <v>40</v>
      </c>
    </row>
    <row r="58" spans="1:14" ht="17.25" thickBot="1">
      <c r="A58" s="89"/>
      <c r="B58" s="93"/>
      <c r="C58" s="1" t="s">
        <v>24</v>
      </c>
      <c r="D58" s="4">
        <v>15</v>
      </c>
      <c r="E58" s="4">
        <v>15</v>
      </c>
      <c r="F58" s="4">
        <v>15</v>
      </c>
      <c r="G58" s="4">
        <v>15</v>
      </c>
      <c r="H58" s="4">
        <v>15</v>
      </c>
      <c r="I58" s="4">
        <v>15</v>
      </c>
      <c r="J58" s="4">
        <v>15</v>
      </c>
      <c r="K58" s="4">
        <v>15</v>
      </c>
      <c r="L58" s="4">
        <v>15</v>
      </c>
      <c r="M58" s="4">
        <v>15</v>
      </c>
      <c r="N58" s="4">
        <v>15</v>
      </c>
    </row>
    <row r="59" spans="1:14" ht="17.25" thickBot="1">
      <c r="A59" s="90"/>
      <c r="B59" s="2" t="s">
        <v>27</v>
      </c>
      <c r="C59" s="6" t="s">
        <v>26</v>
      </c>
      <c r="D59" s="5">
        <f>SUM(D50,D52,D54,D56,D58)</f>
        <v>68.666666666666671</v>
      </c>
      <c r="E59" s="5">
        <f t="shared" ref="E59:N59" si="24">SUM(E50,E52,E54,E56,E58)</f>
        <v>78</v>
      </c>
      <c r="F59" s="5">
        <f t="shared" si="24"/>
        <v>75</v>
      </c>
      <c r="G59" s="5">
        <f t="shared" si="24"/>
        <v>77.333333333333343</v>
      </c>
      <c r="H59" s="5">
        <f t="shared" si="24"/>
        <v>70</v>
      </c>
      <c r="I59" s="5">
        <f t="shared" si="24"/>
        <v>72.5</v>
      </c>
      <c r="J59" s="5">
        <f t="shared" si="24"/>
        <v>70.717948717948715</v>
      </c>
      <c r="K59" s="5">
        <f t="shared" si="24"/>
        <v>80</v>
      </c>
      <c r="L59" s="5">
        <f t="shared" si="24"/>
        <v>78.666666666666657</v>
      </c>
      <c r="M59" s="5">
        <f t="shared" si="24"/>
        <v>77.333333333333343</v>
      </c>
      <c r="N59" s="5">
        <f t="shared" si="24"/>
        <v>80</v>
      </c>
    </row>
    <row r="60" spans="1:14" ht="17.25" thickBot="1">
      <c r="A60" s="88" t="s">
        <v>1</v>
      </c>
      <c r="B60" s="3" t="s">
        <v>2</v>
      </c>
      <c r="C60" s="7" t="s">
        <v>25</v>
      </c>
      <c r="D60" s="14">
        <f>SUM(D59,D48,D37,D26,D15)</f>
        <v>350.85714285714283</v>
      </c>
      <c r="E60" s="14">
        <f t="shared" ref="E60:N60" si="25">SUM(E59,E48,E37,E26,E15)</f>
        <v>376.33333333333331</v>
      </c>
      <c r="F60" s="14">
        <f t="shared" si="25"/>
        <v>369.43280996609167</v>
      </c>
      <c r="G60" s="14">
        <f t="shared" si="25"/>
        <v>376.91666666666674</v>
      </c>
      <c r="H60" s="14">
        <f t="shared" si="25"/>
        <v>341.13257575757575</v>
      </c>
      <c r="I60" s="14">
        <f t="shared" si="25"/>
        <v>355.51923076923072</v>
      </c>
      <c r="J60" s="14">
        <f t="shared" si="25"/>
        <v>333.38461538461542</v>
      </c>
      <c r="K60" s="14">
        <f t="shared" si="25"/>
        <v>374.34523809523807</v>
      </c>
      <c r="L60" s="14">
        <f t="shared" si="25"/>
        <v>377.16666666666663</v>
      </c>
      <c r="M60" s="14">
        <f t="shared" si="25"/>
        <v>362.3901515151515</v>
      </c>
      <c r="N60" s="14">
        <f t="shared" si="25"/>
        <v>368.33333333333331</v>
      </c>
    </row>
    <row r="61" spans="1:14" ht="19.5" thickBot="1">
      <c r="A61" s="95"/>
      <c r="B61" s="3" t="s">
        <v>3</v>
      </c>
      <c r="C61" s="9" t="s">
        <v>3</v>
      </c>
      <c r="D61" s="11">
        <v>9</v>
      </c>
      <c r="E61" s="11">
        <v>3</v>
      </c>
      <c r="F61" s="12">
        <v>5</v>
      </c>
      <c r="G61" s="12">
        <v>2</v>
      </c>
      <c r="H61" s="12">
        <v>10</v>
      </c>
      <c r="I61" s="11">
        <v>8</v>
      </c>
      <c r="J61" s="11">
        <v>11</v>
      </c>
      <c r="K61" s="11">
        <v>4</v>
      </c>
      <c r="L61" s="11">
        <v>1</v>
      </c>
      <c r="M61" s="11">
        <v>7</v>
      </c>
      <c r="N61" s="11">
        <v>6</v>
      </c>
    </row>
  </sheetData>
  <mergeCells count="36">
    <mergeCell ref="A1:N1"/>
    <mergeCell ref="A2:N2"/>
    <mergeCell ref="A3:A4"/>
    <mergeCell ref="B3:B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A16:A26"/>
    <mergeCell ref="B16:B19"/>
    <mergeCell ref="B20:B21"/>
    <mergeCell ref="B22:B25"/>
    <mergeCell ref="A5:A15"/>
    <mergeCell ref="B5:B8"/>
    <mergeCell ref="B9:B10"/>
    <mergeCell ref="B11:B14"/>
    <mergeCell ref="A27:A37"/>
    <mergeCell ref="B27:B30"/>
    <mergeCell ref="B31:B32"/>
    <mergeCell ref="B33:B36"/>
    <mergeCell ref="A60:A61"/>
    <mergeCell ref="A38:A48"/>
    <mergeCell ref="B38:B41"/>
    <mergeCell ref="B42:B43"/>
    <mergeCell ref="B44:B47"/>
    <mergeCell ref="A49:A59"/>
    <mergeCell ref="B49:B52"/>
    <mergeCell ref="B53:B54"/>
    <mergeCell ref="B55:B58"/>
  </mergeCells>
  <phoneticPr fontId="6" type="noConversion"/>
  <pageMargins left="0.31496062992125984" right="0.31496062992125984" top="0.35433070866141736" bottom="0.35433070866141736" header="0.31496062992125984" footer="0.31496062992125984"/>
  <pageSetup paperSize="12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E88EC-D787-4E35-9938-F15FC37128EE}">
  <dimension ref="A1:J50"/>
  <sheetViews>
    <sheetView workbookViewId="0">
      <selection sqref="A1:J1"/>
    </sheetView>
  </sheetViews>
  <sheetFormatPr defaultRowHeight="16.5"/>
  <cols>
    <col min="1" max="1" width="9" customWidth="1"/>
    <col min="2" max="2" width="11.5" customWidth="1"/>
    <col min="3" max="3" width="18.125" customWidth="1"/>
    <col min="4" max="10" width="8.125" customWidth="1"/>
  </cols>
  <sheetData>
    <row r="1" spans="1:10" ht="19.5">
      <c r="A1" s="96" t="s">
        <v>16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7.25" thickBot="1">
      <c r="A2" s="112" t="s">
        <v>134</v>
      </c>
      <c r="B2" s="112"/>
      <c r="C2" s="112"/>
      <c r="D2" s="112"/>
      <c r="E2" s="112"/>
      <c r="F2" s="112"/>
      <c r="G2" s="112"/>
      <c r="H2" s="112"/>
      <c r="I2" s="112"/>
      <c r="J2" s="112"/>
    </row>
    <row r="3" spans="1:10" ht="16.5" customHeight="1">
      <c r="A3" s="98" t="s">
        <v>0</v>
      </c>
      <c r="B3" s="100" t="s">
        <v>22</v>
      </c>
      <c r="C3" s="19" t="s">
        <v>20</v>
      </c>
      <c r="D3" s="102" t="s">
        <v>5</v>
      </c>
      <c r="E3" s="102" t="s">
        <v>6</v>
      </c>
      <c r="F3" s="104" t="s">
        <v>7</v>
      </c>
      <c r="G3" s="104" t="s">
        <v>8</v>
      </c>
      <c r="H3" s="104" t="s">
        <v>9</v>
      </c>
      <c r="I3" s="102" t="s">
        <v>10</v>
      </c>
      <c r="J3" s="102" t="s">
        <v>11</v>
      </c>
    </row>
    <row r="4" spans="1:10" ht="33" customHeight="1" thickBot="1">
      <c r="A4" s="99"/>
      <c r="B4" s="101"/>
      <c r="C4" s="13" t="s">
        <v>21</v>
      </c>
      <c r="D4" s="103"/>
      <c r="E4" s="103"/>
      <c r="F4" s="105"/>
      <c r="G4" s="105"/>
      <c r="H4" s="105"/>
      <c r="I4" s="103"/>
      <c r="J4" s="103"/>
    </row>
    <row r="5" spans="1:10">
      <c r="A5" s="88" t="s">
        <v>135</v>
      </c>
      <c r="B5" s="91" t="s">
        <v>17</v>
      </c>
      <c r="C5" s="20" t="s">
        <v>36</v>
      </c>
      <c r="D5" s="15">
        <v>13</v>
      </c>
      <c r="E5" s="15">
        <v>15</v>
      </c>
      <c r="F5" s="16">
        <v>14</v>
      </c>
      <c r="G5" s="16">
        <v>9</v>
      </c>
      <c r="H5" s="16">
        <v>12</v>
      </c>
      <c r="I5" s="15">
        <v>12</v>
      </c>
      <c r="J5" s="15">
        <v>15</v>
      </c>
    </row>
    <row r="6" spans="1:10" ht="17.25" thickBot="1">
      <c r="A6" s="89"/>
      <c r="B6" s="92"/>
      <c r="C6" s="1" t="s">
        <v>23</v>
      </c>
      <c r="D6" s="4">
        <f>D5*2/3</f>
        <v>8.6666666666666661</v>
      </c>
      <c r="E6" s="4">
        <f t="shared" ref="E6:J6" si="0">E5*2/3</f>
        <v>10</v>
      </c>
      <c r="F6" s="4">
        <f t="shared" si="0"/>
        <v>9.3333333333333339</v>
      </c>
      <c r="G6" s="4">
        <f t="shared" si="0"/>
        <v>6</v>
      </c>
      <c r="H6" s="4">
        <f t="shared" si="0"/>
        <v>8</v>
      </c>
      <c r="I6" s="4">
        <f t="shared" si="0"/>
        <v>8</v>
      </c>
      <c r="J6" s="4">
        <f t="shared" si="0"/>
        <v>10</v>
      </c>
    </row>
    <row r="7" spans="1:10">
      <c r="A7" s="89"/>
      <c r="B7" s="92"/>
      <c r="C7" s="20" t="s">
        <v>37</v>
      </c>
      <c r="D7" s="15">
        <v>14</v>
      </c>
      <c r="E7" s="15">
        <v>14</v>
      </c>
      <c r="F7" s="16">
        <v>15</v>
      </c>
      <c r="G7" s="16">
        <v>15</v>
      </c>
      <c r="H7" s="16">
        <v>10</v>
      </c>
      <c r="I7" s="15">
        <v>12</v>
      </c>
      <c r="J7" s="15">
        <v>12</v>
      </c>
    </row>
    <row r="8" spans="1:10" ht="17.25" thickBot="1">
      <c r="A8" s="89"/>
      <c r="B8" s="93"/>
      <c r="C8" s="1" t="s">
        <v>23</v>
      </c>
      <c r="D8" s="4">
        <f>D7*2/3</f>
        <v>9.3333333333333339</v>
      </c>
      <c r="E8" s="4">
        <f t="shared" ref="E8:J8" si="1">E7*2/3</f>
        <v>9.3333333333333339</v>
      </c>
      <c r="F8" s="4">
        <f t="shared" si="1"/>
        <v>10</v>
      </c>
      <c r="G8" s="4">
        <f t="shared" si="1"/>
        <v>10</v>
      </c>
      <c r="H8" s="4">
        <f t="shared" si="1"/>
        <v>6.666666666666667</v>
      </c>
      <c r="I8" s="4">
        <f t="shared" si="1"/>
        <v>8</v>
      </c>
      <c r="J8" s="4">
        <f t="shared" si="1"/>
        <v>8</v>
      </c>
    </row>
    <row r="9" spans="1:10">
      <c r="A9" s="89"/>
      <c r="B9" s="91" t="s">
        <v>18</v>
      </c>
      <c r="C9" s="20" t="s">
        <v>28</v>
      </c>
      <c r="D9" s="17">
        <v>0.14285714285714285</v>
      </c>
      <c r="E9" s="17" t="s">
        <v>45</v>
      </c>
      <c r="F9" s="18">
        <v>0.11764705882352941</v>
      </c>
      <c r="G9" s="18" t="s">
        <v>39</v>
      </c>
      <c r="H9" s="18">
        <v>8.3333333333333329E-2</v>
      </c>
      <c r="I9" s="17">
        <v>0.23529411764705882</v>
      </c>
      <c r="J9" s="17">
        <v>0.4</v>
      </c>
    </row>
    <row r="10" spans="1:10" ht="27.75" customHeight="1" thickBot="1">
      <c r="A10" s="89"/>
      <c r="B10" s="94"/>
      <c r="C10" s="1" t="s">
        <v>4</v>
      </c>
      <c r="D10" s="4">
        <f>30*(1-D9)</f>
        <v>25.714285714285715</v>
      </c>
      <c r="E10" s="4">
        <v>30</v>
      </c>
      <c r="F10" s="4">
        <f t="shared" ref="F10:J10" si="2">30*(1-F9)</f>
        <v>26.470588235294116</v>
      </c>
      <c r="G10" s="4">
        <v>30</v>
      </c>
      <c r="H10" s="4">
        <f t="shared" si="2"/>
        <v>27.5</v>
      </c>
      <c r="I10" s="4">
        <f t="shared" si="2"/>
        <v>22.941176470588232</v>
      </c>
      <c r="J10" s="4">
        <f t="shared" si="2"/>
        <v>18</v>
      </c>
    </row>
    <row r="11" spans="1:10">
      <c r="A11" s="89"/>
      <c r="B11" s="91" t="s">
        <v>19</v>
      </c>
      <c r="C11" s="20" t="s">
        <v>29</v>
      </c>
      <c r="D11" s="17" t="s">
        <v>40</v>
      </c>
      <c r="E11" s="17" t="s">
        <v>43</v>
      </c>
      <c r="F11" s="18" t="s">
        <v>86</v>
      </c>
      <c r="G11" s="18">
        <v>0.125</v>
      </c>
      <c r="H11" s="18" t="s">
        <v>49</v>
      </c>
      <c r="I11" s="17">
        <v>0.2</v>
      </c>
      <c r="J11" s="17" t="s">
        <v>42</v>
      </c>
    </row>
    <row r="12" spans="1:10" ht="17.25" thickBot="1">
      <c r="A12" s="89"/>
      <c r="B12" s="92"/>
      <c r="C12" s="1" t="s">
        <v>24</v>
      </c>
      <c r="D12" s="4">
        <v>15</v>
      </c>
      <c r="E12" s="4">
        <v>15</v>
      </c>
      <c r="F12" s="4">
        <v>15</v>
      </c>
      <c r="G12" s="4">
        <f>15*(1-G11)</f>
        <v>13.125</v>
      </c>
      <c r="H12" s="4">
        <v>15</v>
      </c>
      <c r="I12" s="4">
        <f>15*(1-I11)</f>
        <v>12</v>
      </c>
      <c r="J12" s="4">
        <v>15</v>
      </c>
    </row>
    <row r="13" spans="1:10">
      <c r="A13" s="89"/>
      <c r="B13" s="92"/>
      <c r="C13" s="20" t="s">
        <v>30</v>
      </c>
      <c r="D13" s="17" t="s">
        <v>44</v>
      </c>
      <c r="E13" s="17" t="s">
        <v>45</v>
      </c>
      <c r="F13" s="18" t="s">
        <v>41</v>
      </c>
      <c r="G13" s="18" t="s">
        <v>39</v>
      </c>
      <c r="H13" s="18" t="s">
        <v>43</v>
      </c>
      <c r="I13" s="17" t="s">
        <v>50</v>
      </c>
      <c r="J13" s="17" t="s">
        <v>45</v>
      </c>
    </row>
    <row r="14" spans="1:10" ht="17.25" thickBot="1">
      <c r="A14" s="89"/>
      <c r="B14" s="93"/>
      <c r="C14" s="1" t="s">
        <v>24</v>
      </c>
      <c r="D14" s="4">
        <v>15</v>
      </c>
      <c r="E14" s="4">
        <v>15</v>
      </c>
      <c r="F14" s="4">
        <v>15</v>
      </c>
      <c r="G14" s="4">
        <v>15</v>
      </c>
      <c r="H14" s="4">
        <v>15</v>
      </c>
      <c r="I14" s="4">
        <v>15</v>
      </c>
      <c r="J14" s="4">
        <v>15</v>
      </c>
    </row>
    <row r="15" spans="1:10" ht="17.25" thickBot="1">
      <c r="A15" s="90"/>
      <c r="B15" s="2" t="s">
        <v>27</v>
      </c>
      <c r="C15" s="6" t="s">
        <v>26</v>
      </c>
      <c r="D15" s="5">
        <f>SUM(D6,D8,D10,D12,D14)</f>
        <v>73.714285714285722</v>
      </c>
      <c r="E15" s="5">
        <f t="shared" ref="E15:J15" si="3">SUM(E6,E8,E10,E12,E14)</f>
        <v>79.333333333333343</v>
      </c>
      <c r="F15" s="5">
        <f t="shared" si="3"/>
        <v>75.803921568627459</v>
      </c>
      <c r="G15" s="5">
        <f t="shared" si="3"/>
        <v>74.125</v>
      </c>
      <c r="H15" s="5">
        <f t="shared" si="3"/>
        <v>72.166666666666671</v>
      </c>
      <c r="I15" s="5">
        <f t="shared" si="3"/>
        <v>65.941176470588232</v>
      </c>
      <c r="J15" s="5">
        <f t="shared" si="3"/>
        <v>66</v>
      </c>
    </row>
    <row r="16" spans="1:10">
      <c r="A16" s="88" t="s">
        <v>136</v>
      </c>
      <c r="B16" s="91" t="s">
        <v>17</v>
      </c>
      <c r="C16" s="20" t="s">
        <v>36</v>
      </c>
      <c r="D16" s="15">
        <v>13</v>
      </c>
      <c r="E16" s="15">
        <v>14</v>
      </c>
      <c r="F16" s="16">
        <v>15</v>
      </c>
      <c r="G16" s="16">
        <v>10</v>
      </c>
      <c r="H16" s="16">
        <v>9</v>
      </c>
      <c r="I16" s="15">
        <v>11</v>
      </c>
      <c r="J16" s="15">
        <v>12</v>
      </c>
    </row>
    <row r="17" spans="1:10" ht="17.25" thickBot="1">
      <c r="A17" s="89"/>
      <c r="B17" s="92"/>
      <c r="C17" s="1" t="s">
        <v>23</v>
      </c>
      <c r="D17" s="4">
        <f>D16*2/3</f>
        <v>8.6666666666666661</v>
      </c>
      <c r="E17" s="4">
        <f t="shared" ref="E17:J17" si="4">E16*2/3</f>
        <v>9.3333333333333339</v>
      </c>
      <c r="F17" s="4">
        <f t="shared" si="4"/>
        <v>10</v>
      </c>
      <c r="G17" s="4">
        <f t="shared" si="4"/>
        <v>6.666666666666667</v>
      </c>
      <c r="H17" s="4">
        <f t="shared" si="4"/>
        <v>6</v>
      </c>
      <c r="I17" s="4">
        <f t="shared" si="4"/>
        <v>7.333333333333333</v>
      </c>
      <c r="J17" s="4">
        <f t="shared" si="4"/>
        <v>8</v>
      </c>
    </row>
    <row r="18" spans="1:10">
      <c r="A18" s="89"/>
      <c r="B18" s="92"/>
      <c r="C18" s="20" t="s">
        <v>37</v>
      </c>
      <c r="D18" s="15">
        <v>12</v>
      </c>
      <c r="E18" s="15">
        <v>14</v>
      </c>
      <c r="F18" s="16">
        <v>15</v>
      </c>
      <c r="G18" s="16">
        <v>15</v>
      </c>
      <c r="H18" s="16">
        <v>7</v>
      </c>
      <c r="I18" s="15">
        <v>9</v>
      </c>
      <c r="J18" s="15">
        <v>12</v>
      </c>
    </row>
    <row r="19" spans="1:10" ht="17.25" thickBot="1">
      <c r="A19" s="89"/>
      <c r="B19" s="93"/>
      <c r="C19" s="1" t="s">
        <v>23</v>
      </c>
      <c r="D19" s="4">
        <f>D18*2/3</f>
        <v>8</v>
      </c>
      <c r="E19" s="4">
        <f t="shared" ref="E19:J19" si="5">E18*2/3</f>
        <v>9.3333333333333339</v>
      </c>
      <c r="F19" s="4">
        <f t="shared" si="5"/>
        <v>10</v>
      </c>
      <c r="G19" s="4">
        <f t="shared" si="5"/>
        <v>10</v>
      </c>
      <c r="H19" s="4">
        <f t="shared" si="5"/>
        <v>4.666666666666667</v>
      </c>
      <c r="I19" s="4">
        <f t="shared" si="5"/>
        <v>6</v>
      </c>
      <c r="J19" s="4">
        <f t="shared" si="5"/>
        <v>8</v>
      </c>
    </row>
    <row r="20" spans="1:10">
      <c r="A20" s="89"/>
      <c r="B20" s="91" t="s">
        <v>18</v>
      </c>
      <c r="C20" s="20" t="s">
        <v>28</v>
      </c>
      <c r="D20" s="17">
        <v>0.4</v>
      </c>
      <c r="E20" s="17" t="s">
        <v>45</v>
      </c>
      <c r="F20" s="18">
        <v>0.16666666666666666</v>
      </c>
      <c r="G20" s="18">
        <v>0.22222222222222221</v>
      </c>
      <c r="H20" s="18">
        <v>0.25</v>
      </c>
      <c r="I20" s="17">
        <v>0.2857142857142857</v>
      </c>
      <c r="J20" s="17">
        <v>0.6</v>
      </c>
    </row>
    <row r="21" spans="1:10" ht="28.5" customHeight="1" thickBot="1">
      <c r="A21" s="89"/>
      <c r="B21" s="94"/>
      <c r="C21" s="1" t="s">
        <v>4</v>
      </c>
      <c r="D21" s="4">
        <f t="shared" ref="D21:J21" si="6">30*(1-D20)</f>
        <v>18</v>
      </c>
      <c r="E21" s="4">
        <v>30</v>
      </c>
      <c r="F21" s="4">
        <v>25.714285714285715</v>
      </c>
      <c r="G21" s="4">
        <f t="shared" si="6"/>
        <v>23.333333333333332</v>
      </c>
      <c r="H21" s="4">
        <f t="shared" si="6"/>
        <v>22.5</v>
      </c>
      <c r="I21" s="4">
        <f>30*(1-I20)</f>
        <v>21.428571428571431</v>
      </c>
      <c r="J21" s="4">
        <f t="shared" si="6"/>
        <v>12</v>
      </c>
    </row>
    <row r="22" spans="1:10">
      <c r="A22" s="89"/>
      <c r="B22" s="91" t="s">
        <v>19</v>
      </c>
      <c r="C22" s="20" t="s">
        <v>29</v>
      </c>
      <c r="D22" s="17">
        <v>0.25</v>
      </c>
      <c r="E22" s="17" t="s">
        <v>42</v>
      </c>
      <c r="F22" s="18" t="s">
        <v>47</v>
      </c>
      <c r="G22" s="18" t="s">
        <v>38</v>
      </c>
      <c r="H22" s="18" t="s">
        <v>48</v>
      </c>
      <c r="I22" s="17">
        <v>0.1</v>
      </c>
      <c r="J22" s="17" t="s">
        <v>42</v>
      </c>
    </row>
    <row r="23" spans="1:10" ht="17.25" thickBot="1">
      <c r="A23" s="89"/>
      <c r="B23" s="92"/>
      <c r="C23" s="1" t="s">
        <v>24</v>
      </c>
      <c r="D23" s="4">
        <f>15*(1-D22)</f>
        <v>11.25</v>
      </c>
      <c r="E23" s="4">
        <v>15</v>
      </c>
      <c r="F23" s="4">
        <v>15</v>
      </c>
      <c r="G23" s="4">
        <v>15</v>
      </c>
      <c r="H23" s="4">
        <v>15</v>
      </c>
      <c r="I23" s="4">
        <f>15*(1-I22)</f>
        <v>13.5</v>
      </c>
      <c r="J23" s="4">
        <v>15</v>
      </c>
    </row>
    <row r="24" spans="1:10">
      <c r="A24" s="89"/>
      <c r="B24" s="92"/>
      <c r="C24" s="20" t="s">
        <v>30</v>
      </c>
      <c r="D24" s="17" t="s">
        <v>45</v>
      </c>
      <c r="E24" s="17" t="s">
        <v>56</v>
      </c>
      <c r="F24" s="18" t="s">
        <v>47</v>
      </c>
      <c r="G24" s="18" t="s">
        <v>38</v>
      </c>
      <c r="H24" s="18" t="s">
        <v>49</v>
      </c>
      <c r="I24" s="17">
        <v>0.1</v>
      </c>
      <c r="J24" s="17">
        <v>0.4</v>
      </c>
    </row>
    <row r="25" spans="1:10" ht="17.25" thickBot="1">
      <c r="A25" s="89"/>
      <c r="B25" s="93"/>
      <c r="C25" s="1" t="s">
        <v>24</v>
      </c>
      <c r="D25" s="4">
        <v>15</v>
      </c>
      <c r="E25" s="4">
        <v>15</v>
      </c>
      <c r="F25" s="4">
        <v>15</v>
      </c>
      <c r="G25" s="4">
        <v>15</v>
      </c>
      <c r="H25" s="4">
        <v>15</v>
      </c>
      <c r="I25" s="4">
        <f>15*(1-I24)</f>
        <v>13.5</v>
      </c>
      <c r="J25" s="4">
        <f>15*(1-J24)</f>
        <v>9</v>
      </c>
    </row>
    <row r="26" spans="1:10" ht="17.25" thickBot="1">
      <c r="A26" s="90"/>
      <c r="B26" s="2" t="s">
        <v>27</v>
      </c>
      <c r="C26" s="6" t="s">
        <v>26</v>
      </c>
      <c r="D26" s="5">
        <f>SUM(D17,D19,D21,D23,D25)</f>
        <v>60.916666666666664</v>
      </c>
      <c r="E26" s="5">
        <f t="shared" ref="E26:J26" si="7">SUM(E17,E19,E21,E23,E25)</f>
        <v>78.666666666666671</v>
      </c>
      <c r="F26" s="5">
        <f t="shared" si="7"/>
        <v>75.714285714285722</v>
      </c>
      <c r="G26" s="5">
        <f t="shared" si="7"/>
        <v>70</v>
      </c>
      <c r="H26" s="5">
        <f t="shared" si="7"/>
        <v>63.166666666666671</v>
      </c>
      <c r="I26" s="5">
        <f t="shared" si="7"/>
        <v>61.761904761904759</v>
      </c>
      <c r="J26" s="5">
        <f t="shared" si="7"/>
        <v>52</v>
      </c>
    </row>
    <row r="27" spans="1:10">
      <c r="A27" s="88" t="s">
        <v>137</v>
      </c>
      <c r="B27" s="91" t="s">
        <v>17</v>
      </c>
      <c r="C27" s="20" t="s">
        <v>36</v>
      </c>
      <c r="D27" s="15">
        <v>15</v>
      </c>
      <c r="E27" s="15">
        <v>14</v>
      </c>
      <c r="F27" s="16">
        <v>15</v>
      </c>
      <c r="G27" s="16">
        <v>15</v>
      </c>
      <c r="H27" s="16">
        <v>15</v>
      </c>
      <c r="I27" s="15">
        <v>13</v>
      </c>
      <c r="J27" s="15">
        <v>15</v>
      </c>
    </row>
    <row r="28" spans="1:10" ht="17.25" thickBot="1">
      <c r="A28" s="89"/>
      <c r="B28" s="92"/>
      <c r="C28" s="1" t="s">
        <v>23</v>
      </c>
      <c r="D28" s="4">
        <f>D27*2/3</f>
        <v>10</v>
      </c>
      <c r="E28" s="4">
        <f t="shared" ref="E28:J28" si="8">E27*2/3</f>
        <v>9.3333333333333339</v>
      </c>
      <c r="F28" s="4">
        <f t="shared" si="8"/>
        <v>10</v>
      </c>
      <c r="G28" s="4">
        <f t="shared" si="8"/>
        <v>10</v>
      </c>
      <c r="H28" s="4">
        <f t="shared" si="8"/>
        <v>10</v>
      </c>
      <c r="I28" s="4">
        <f t="shared" si="8"/>
        <v>8.6666666666666661</v>
      </c>
      <c r="J28" s="4">
        <f t="shared" si="8"/>
        <v>10</v>
      </c>
    </row>
    <row r="29" spans="1:10">
      <c r="A29" s="89"/>
      <c r="B29" s="92"/>
      <c r="C29" s="20" t="s">
        <v>37</v>
      </c>
      <c r="D29" s="15">
        <v>15</v>
      </c>
      <c r="E29" s="15">
        <v>14</v>
      </c>
      <c r="F29" s="16">
        <v>15</v>
      </c>
      <c r="G29" s="16">
        <v>15</v>
      </c>
      <c r="H29" s="16">
        <v>14</v>
      </c>
      <c r="I29" s="15">
        <v>9</v>
      </c>
      <c r="J29" s="15">
        <v>10</v>
      </c>
    </row>
    <row r="30" spans="1:10" ht="17.25" thickBot="1">
      <c r="A30" s="89"/>
      <c r="B30" s="93"/>
      <c r="C30" s="1" t="s">
        <v>23</v>
      </c>
      <c r="D30" s="4">
        <f>D29*2/3</f>
        <v>10</v>
      </c>
      <c r="E30" s="4">
        <f t="shared" ref="E30:J30" si="9">E29*2/3</f>
        <v>9.3333333333333339</v>
      </c>
      <c r="F30" s="4">
        <f t="shared" si="9"/>
        <v>10</v>
      </c>
      <c r="G30" s="4">
        <f t="shared" si="9"/>
        <v>10</v>
      </c>
      <c r="H30" s="4">
        <f t="shared" si="9"/>
        <v>9.3333333333333339</v>
      </c>
      <c r="I30" s="4">
        <f t="shared" si="9"/>
        <v>6</v>
      </c>
      <c r="J30" s="4">
        <f t="shared" si="9"/>
        <v>6.666666666666667</v>
      </c>
    </row>
    <row r="31" spans="1:10">
      <c r="A31" s="89"/>
      <c r="B31" s="91" t="s">
        <v>18</v>
      </c>
      <c r="C31" s="20" t="s">
        <v>28</v>
      </c>
      <c r="D31" s="17">
        <v>0.29411764705882354</v>
      </c>
      <c r="E31" s="17" t="s">
        <v>45</v>
      </c>
      <c r="F31" s="18">
        <v>0.15789473684210525</v>
      </c>
      <c r="G31" s="18" t="s">
        <v>38</v>
      </c>
      <c r="H31" s="18">
        <v>0.18181818181818182</v>
      </c>
      <c r="I31" s="17">
        <v>0.26666666666666666</v>
      </c>
      <c r="J31" s="17">
        <v>0.33333333333333331</v>
      </c>
    </row>
    <row r="32" spans="1:10" ht="17.25" thickBot="1">
      <c r="A32" s="89"/>
      <c r="B32" s="94"/>
      <c r="C32" s="1" t="s">
        <v>4</v>
      </c>
      <c r="D32" s="4">
        <f t="shared" ref="D32:J32" si="10">30*(1-D31)</f>
        <v>21.176470588235293</v>
      </c>
      <c r="E32" s="4">
        <v>30</v>
      </c>
      <c r="F32" s="4">
        <f t="shared" si="10"/>
        <v>25.263157894736842</v>
      </c>
      <c r="G32" s="4">
        <v>30</v>
      </c>
      <c r="H32" s="4">
        <f t="shared" si="10"/>
        <v>24.545454545454543</v>
      </c>
      <c r="I32" s="4">
        <f t="shared" si="10"/>
        <v>22</v>
      </c>
      <c r="J32" s="4">
        <f t="shared" si="10"/>
        <v>20.000000000000004</v>
      </c>
    </row>
    <row r="33" spans="1:10">
      <c r="A33" s="89"/>
      <c r="B33" s="91" t="s">
        <v>19</v>
      </c>
      <c r="C33" s="20" t="s">
        <v>29</v>
      </c>
      <c r="D33" s="17" t="s">
        <v>40</v>
      </c>
      <c r="E33" s="17" t="s">
        <v>42</v>
      </c>
      <c r="F33" s="18" t="s">
        <v>50</v>
      </c>
      <c r="G33" s="18">
        <v>0.1111111111111111</v>
      </c>
      <c r="H33" s="18" t="s">
        <v>49</v>
      </c>
      <c r="I33" s="17" t="s">
        <v>47</v>
      </c>
      <c r="J33" s="17" t="s">
        <v>44</v>
      </c>
    </row>
    <row r="34" spans="1:10" ht="17.25" thickBot="1">
      <c r="A34" s="89"/>
      <c r="B34" s="92"/>
      <c r="C34" s="1" t="s">
        <v>24</v>
      </c>
      <c r="D34" s="4">
        <v>15</v>
      </c>
      <c r="E34" s="4">
        <v>15</v>
      </c>
      <c r="F34" s="4">
        <v>15</v>
      </c>
      <c r="G34" s="4">
        <f>15*(1-G33)</f>
        <v>13.333333333333332</v>
      </c>
      <c r="H34" s="4">
        <v>15</v>
      </c>
      <c r="I34" s="4">
        <v>15</v>
      </c>
      <c r="J34" s="4">
        <v>15</v>
      </c>
    </row>
    <row r="35" spans="1:10">
      <c r="A35" s="89"/>
      <c r="B35" s="92"/>
      <c r="C35" s="20" t="s">
        <v>30</v>
      </c>
      <c r="D35" s="17" t="s">
        <v>40</v>
      </c>
      <c r="E35" s="17" t="s">
        <v>42</v>
      </c>
      <c r="F35" s="18" t="s">
        <v>50</v>
      </c>
      <c r="G35" s="18">
        <v>0.1111111111111111</v>
      </c>
      <c r="H35" s="18" t="s">
        <v>49</v>
      </c>
      <c r="I35" s="17" t="s">
        <v>47</v>
      </c>
      <c r="J35" s="17" t="s">
        <v>44</v>
      </c>
    </row>
    <row r="36" spans="1:10" ht="17.25" thickBot="1">
      <c r="A36" s="89"/>
      <c r="B36" s="93"/>
      <c r="C36" s="1" t="s">
        <v>24</v>
      </c>
      <c r="D36" s="4">
        <v>15</v>
      </c>
      <c r="E36" s="4">
        <v>15</v>
      </c>
      <c r="F36" s="4">
        <v>15</v>
      </c>
      <c r="G36" s="4">
        <f t="shared" ref="G36" si="11">15*(1-G35)</f>
        <v>13.333333333333332</v>
      </c>
      <c r="H36" s="4">
        <v>15</v>
      </c>
      <c r="I36" s="4">
        <v>15</v>
      </c>
      <c r="J36" s="4">
        <v>15</v>
      </c>
    </row>
    <row r="37" spans="1:10" ht="17.25" thickBot="1">
      <c r="A37" s="90"/>
      <c r="B37" s="2" t="s">
        <v>27</v>
      </c>
      <c r="C37" s="6" t="s">
        <v>26</v>
      </c>
      <c r="D37" s="5">
        <f>SUM(D28,D30,D32,D34,D36)</f>
        <v>71.17647058823529</v>
      </c>
      <c r="E37" s="5">
        <f t="shared" ref="E37:J37" si="12">SUM(E28,E30,E32,E34,E36)</f>
        <v>78.666666666666671</v>
      </c>
      <c r="F37" s="5">
        <f t="shared" si="12"/>
        <v>75.26315789473685</v>
      </c>
      <c r="G37" s="5">
        <f t="shared" si="12"/>
        <v>76.666666666666657</v>
      </c>
      <c r="H37" s="5">
        <f t="shared" si="12"/>
        <v>73.878787878787875</v>
      </c>
      <c r="I37" s="5">
        <f t="shared" si="12"/>
        <v>66.666666666666657</v>
      </c>
      <c r="J37" s="5">
        <f t="shared" si="12"/>
        <v>66.666666666666671</v>
      </c>
    </row>
    <row r="38" spans="1:10">
      <c r="A38" s="88" t="s">
        <v>138</v>
      </c>
      <c r="B38" s="91" t="s">
        <v>17</v>
      </c>
      <c r="C38" s="20" t="s">
        <v>36</v>
      </c>
      <c r="D38" s="15">
        <v>14</v>
      </c>
      <c r="E38" s="15">
        <v>14</v>
      </c>
      <c r="F38" s="16">
        <v>15</v>
      </c>
      <c r="G38" s="16">
        <v>10</v>
      </c>
      <c r="H38" s="16">
        <v>12</v>
      </c>
      <c r="I38" s="15">
        <v>15</v>
      </c>
      <c r="J38" s="15">
        <v>14</v>
      </c>
    </row>
    <row r="39" spans="1:10" ht="17.25" thickBot="1">
      <c r="A39" s="89"/>
      <c r="B39" s="92"/>
      <c r="C39" s="1" t="s">
        <v>23</v>
      </c>
      <c r="D39" s="4">
        <f>D38*2/3</f>
        <v>9.3333333333333339</v>
      </c>
      <c r="E39" s="4">
        <f t="shared" ref="E39:J39" si="13">E38*2/3</f>
        <v>9.3333333333333339</v>
      </c>
      <c r="F39" s="4">
        <f t="shared" si="13"/>
        <v>10</v>
      </c>
      <c r="G39" s="4">
        <f t="shared" si="13"/>
        <v>6.666666666666667</v>
      </c>
      <c r="H39" s="4">
        <f t="shared" si="13"/>
        <v>8</v>
      </c>
      <c r="I39" s="4">
        <f t="shared" si="13"/>
        <v>10</v>
      </c>
      <c r="J39" s="4">
        <f t="shared" si="13"/>
        <v>9.3333333333333339</v>
      </c>
    </row>
    <row r="40" spans="1:10">
      <c r="A40" s="89"/>
      <c r="B40" s="92"/>
      <c r="C40" s="20" t="s">
        <v>37</v>
      </c>
      <c r="D40" s="15">
        <v>10</v>
      </c>
      <c r="E40" s="15">
        <v>14</v>
      </c>
      <c r="F40" s="16">
        <v>15</v>
      </c>
      <c r="G40" s="16">
        <v>15</v>
      </c>
      <c r="H40" s="16">
        <v>13</v>
      </c>
      <c r="I40" s="15">
        <v>9</v>
      </c>
      <c r="J40" s="15">
        <v>13</v>
      </c>
    </row>
    <row r="41" spans="1:10" ht="17.25" thickBot="1">
      <c r="A41" s="89"/>
      <c r="B41" s="93"/>
      <c r="C41" s="1" t="s">
        <v>23</v>
      </c>
      <c r="D41" s="4">
        <f>D40*2/3</f>
        <v>6.666666666666667</v>
      </c>
      <c r="E41" s="4">
        <f t="shared" ref="E41:J41" si="14">E40*2/3</f>
        <v>9.3333333333333339</v>
      </c>
      <c r="F41" s="4">
        <f t="shared" si="14"/>
        <v>10</v>
      </c>
      <c r="G41" s="4">
        <f t="shared" si="14"/>
        <v>10</v>
      </c>
      <c r="H41" s="4">
        <f t="shared" si="14"/>
        <v>8.6666666666666661</v>
      </c>
      <c r="I41" s="4">
        <f t="shared" si="14"/>
        <v>6</v>
      </c>
      <c r="J41" s="4">
        <f t="shared" si="14"/>
        <v>8.6666666666666661</v>
      </c>
    </row>
    <row r="42" spans="1:10">
      <c r="A42" s="89"/>
      <c r="B42" s="91" t="s">
        <v>18</v>
      </c>
      <c r="C42" s="20" t="s">
        <v>28</v>
      </c>
      <c r="D42" s="17">
        <v>0.16666666666666666</v>
      </c>
      <c r="E42" s="17" t="s">
        <v>45</v>
      </c>
      <c r="F42" s="18">
        <v>0.1111111111111111</v>
      </c>
      <c r="G42" s="18">
        <v>0.1111111111111111</v>
      </c>
      <c r="H42" s="18">
        <v>0.27272727272727271</v>
      </c>
      <c r="I42" s="17">
        <v>0.14285714285714285</v>
      </c>
      <c r="J42" s="17">
        <v>0.5</v>
      </c>
    </row>
    <row r="43" spans="1:10" ht="17.25" thickBot="1">
      <c r="A43" s="89"/>
      <c r="B43" s="94"/>
      <c r="C43" s="1" t="s">
        <v>4</v>
      </c>
      <c r="D43" s="4">
        <f t="shared" ref="D43:J43" si="15">30*(1-D42)</f>
        <v>25</v>
      </c>
      <c r="E43" s="4">
        <v>30</v>
      </c>
      <c r="F43" s="4">
        <f t="shared" si="15"/>
        <v>26.666666666666664</v>
      </c>
      <c r="G43" s="4">
        <f t="shared" si="15"/>
        <v>26.666666666666664</v>
      </c>
      <c r="H43" s="4">
        <f t="shared" si="15"/>
        <v>21.81818181818182</v>
      </c>
      <c r="I43" s="4">
        <f t="shared" si="15"/>
        <v>25.714285714285715</v>
      </c>
      <c r="J43" s="4">
        <f t="shared" si="15"/>
        <v>15</v>
      </c>
    </row>
    <row r="44" spans="1:10">
      <c r="A44" s="89"/>
      <c r="B44" s="91" t="s">
        <v>19</v>
      </c>
      <c r="C44" s="20" t="s">
        <v>29</v>
      </c>
      <c r="D44" s="17" t="s">
        <v>40</v>
      </c>
      <c r="E44" s="17" t="s">
        <v>42</v>
      </c>
      <c r="F44" s="18" t="s">
        <v>55</v>
      </c>
      <c r="G44" s="18" t="s">
        <v>38</v>
      </c>
      <c r="H44" s="18" t="s">
        <v>38</v>
      </c>
      <c r="I44" s="17" t="s">
        <v>41</v>
      </c>
      <c r="J44" s="17">
        <v>0.25</v>
      </c>
    </row>
    <row r="45" spans="1:10" ht="17.25" thickBot="1">
      <c r="A45" s="89"/>
      <c r="B45" s="92"/>
      <c r="C45" s="1" t="s">
        <v>24</v>
      </c>
      <c r="D45" s="4">
        <v>15</v>
      </c>
      <c r="E45" s="4">
        <v>15</v>
      </c>
      <c r="F45" s="4">
        <v>15</v>
      </c>
      <c r="G45" s="4">
        <v>15</v>
      </c>
      <c r="H45" s="4">
        <v>15</v>
      </c>
      <c r="I45" s="4">
        <v>15</v>
      </c>
      <c r="J45" s="4">
        <f t="shared" ref="J45" si="16">15*(1-J44)</f>
        <v>11.25</v>
      </c>
    </row>
    <row r="46" spans="1:10">
      <c r="A46" s="89"/>
      <c r="B46" s="92"/>
      <c r="C46" s="20" t="s">
        <v>30</v>
      </c>
      <c r="D46" s="17" t="s">
        <v>45</v>
      </c>
      <c r="E46" s="17" t="s">
        <v>42</v>
      </c>
      <c r="F46" s="18" t="s">
        <v>50</v>
      </c>
      <c r="G46" s="18" t="s">
        <v>38</v>
      </c>
      <c r="H46" s="18" t="s">
        <v>48</v>
      </c>
      <c r="I46" s="17" t="s">
        <v>54</v>
      </c>
      <c r="J46" s="17">
        <v>0.125</v>
      </c>
    </row>
    <row r="47" spans="1:10" ht="17.25" thickBot="1">
      <c r="A47" s="89"/>
      <c r="B47" s="93"/>
      <c r="C47" s="1" t="s">
        <v>24</v>
      </c>
      <c r="D47" s="4">
        <v>15</v>
      </c>
      <c r="E47" s="4">
        <v>15</v>
      </c>
      <c r="F47" s="4">
        <v>15</v>
      </c>
      <c r="G47" s="4">
        <v>15</v>
      </c>
      <c r="H47" s="4">
        <v>15</v>
      </c>
      <c r="I47" s="4">
        <v>15</v>
      </c>
      <c r="J47" s="4">
        <f t="shared" ref="J47" si="17">15*(1-J46)</f>
        <v>13.125</v>
      </c>
    </row>
    <row r="48" spans="1:10" ht="17.25" thickBot="1">
      <c r="A48" s="90"/>
      <c r="B48" s="2" t="s">
        <v>27</v>
      </c>
      <c r="C48" s="6" t="s">
        <v>26</v>
      </c>
      <c r="D48" s="5">
        <f>SUM(D39,D41,D43,D45,D47)</f>
        <v>71</v>
      </c>
      <c r="E48" s="5">
        <f t="shared" ref="E48:J48" si="18">SUM(E39,E41,E43,E45,E47)</f>
        <v>78.666666666666671</v>
      </c>
      <c r="F48" s="5">
        <f t="shared" si="18"/>
        <v>76.666666666666657</v>
      </c>
      <c r="G48" s="5">
        <f t="shared" si="18"/>
        <v>73.333333333333329</v>
      </c>
      <c r="H48" s="5">
        <f t="shared" si="18"/>
        <v>68.484848484848484</v>
      </c>
      <c r="I48" s="5">
        <f t="shared" si="18"/>
        <v>71.714285714285722</v>
      </c>
      <c r="J48" s="5">
        <f t="shared" si="18"/>
        <v>57.375</v>
      </c>
    </row>
    <row r="49" spans="1:10" ht="21.75" customHeight="1" thickBot="1">
      <c r="A49" s="88" t="s">
        <v>1</v>
      </c>
      <c r="B49" s="3" t="s">
        <v>2</v>
      </c>
      <c r="C49" s="7" t="s">
        <v>25</v>
      </c>
      <c r="D49" s="77">
        <f>SUM(D48,D37,D26,D15)</f>
        <v>276.80742296918766</v>
      </c>
      <c r="E49" s="77">
        <f t="shared" ref="E49:J49" si="19">SUM(E48,E37,E26,E15)</f>
        <v>315.33333333333337</v>
      </c>
      <c r="F49" s="77">
        <f t="shared" si="19"/>
        <v>303.44803184431669</v>
      </c>
      <c r="G49" s="77">
        <f t="shared" si="19"/>
        <v>294.125</v>
      </c>
      <c r="H49" s="77">
        <f t="shared" si="19"/>
        <v>277.69696969696975</v>
      </c>
      <c r="I49" s="77">
        <f t="shared" si="19"/>
        <v>266.0840336134454</v>
      </c>
      <c r="J49" s="77">
        <f t="shared" si="19"/>
        <v>242.04166666666669</v>
      </c>
    </row>
    <row r="50" spans="1:10" ht="19.5" thickBot="1">
      <c r="A50" s="95"/>
      <c r="B50" s="3" t="s">
        <v>3</v>
      </c>
      <c r="C50" s="9" t="s">
        <v>3</v>
      </c>
      <c r="D50" s="11">
        <v>5</v>
      </c>
      <c r="E50" s="11">
        <v>1</v>
      </c>
      <c r="F50" s="12">
        <v>2</v>
      </c>
      <c r="G50" s="12">
        <v>3</v>
      </c>
      <c r="H50" s="12">
        <v>4</v>
      </c>
      <c r="I50" s="11">
        <v>6</v>
      </c>
      <c r="J50" s="11">
        <v>7</v>
      </c>
    </row>
  </sheetData>
  <mergeCells count="28">
    <mergeCell ref="A5:A15"/>
    <mergeCell ref="A1:J1"/>
    <mergeCell ref="A2:J2"/>
    <mergeCell ref="A3:A4"/>
    <mergeCell ref="B3:B4"/>
    <mergeCell ref="D3:D4"/>
    <mergeCell ref="E3:E4"/>
    <mergeCell ref="F3:F4"/>
    <mergeCell ref="G3:G4"/>
    <mergeCell ref="H3:H4"/>
    <mergeCell ref="I3:I4"/>
    <mergeCell ref="J3:J4"/>
    <mergeCell ref="B5:B8"/>
    <mergeCell ref="B9:B10"/>
    <mergeCell ref="B11:B14"/>
    <mergeCell ref="A49:A50"/>
    <mergeCell ref="A27:A37"/>
    <mergeCell ref="B27:B30"/>
    <mergeCell ref="B31:B32"/>
    <mergeCell ref="B33:B36"/>
    <mergeCell ref="A38:A48"/>
    <mergeCell ref="B38:B41"/>
    <mergeCell ref="B42:B43"/>
    <mergeCell ref="B44:B47"/>
    <mergeCell ref="A16:A26"/>
    <mergeCell ref="B16:B19"/>
    <mergeCell ref="B20:B21"/>
    <mergeCell ref="B22:B25"/>
  </mergeCells>
  <phoneticPr fontId="6" type="noConversion"/>
  <pageMargins left="0.25" right="0.25" top="0.75" bottom="0.75" header="0.3" footer="0.3"/>
  <pageSetup paperSize="1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664C1-7907-4592-BA08-60C1FE9E5EAA}">
  <sheetPr>
    <pageSetUpPr fitToPage="1"/>
  </sheetPr>
  <dimension ref="A1:K61"/>
  <sheetViews>
    <sheetView topLeftCell="A34" workbookViewId="0">
      <selection activeCell="N63" sqref="N63"/>
    </sheetView>
  </sheetViews>
  <sheetFormatPr defaultRowHeight="16.5"/>
  <cols>
    <col min="1" max="1" width="7.625" customWidth="1"/>
    <col min="2" max="2" width="12.875" customWidth="1"/>
    <col min="3" max="3" width="18.875" customWidth="1"/>
    <col min="4" max="10" width="8.125" style="8" customWidth="1"/>
  </cols>
  <sheetData>
    <row r="1" spans="1:10" ht="19.5">
      <c r="A1" s="96" t="s">
        <v>16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7.25" thickBot="1">
      <c r="A2" s="97" t="s">
        <v>139</v>
      </c>
      <c r="B2" s="97"/>
      <c r="C2" s="97"/>
      <c r="D2" s="97"/>
      <c r="E2" s="97"/>
      <c r="F2" s="97"/>
      <c r="G2" s="97"/>
      <c r="H2" s="97"/>
      <c r="I2" s="97"/>
      <c r="J2" s="97"/>
    </row>
    <row r="3" spans="1:10" ht="24.95" customHeight="1">
      <c r="A3" s="98" t="s">
        <v>0</v>
      </c>
      <c r="B3" s="100" t="s">
        <v>22</v>
      </c>
      <c r="C3" s="19" t="s">
        <v>20</v>
      </c>
      <c r="D3" s="102" t="s">
        <v>5</v>
      </c>
      <c r="E3" s="102" t="s">
        <v>6</v>
      </c>
      <c r="F3" s="104" t="s">
        <v>7</v>
      </c>
      <c r="G3" s="104" t="s">
        <v>8</v>
      </c>
      <c r="H3" s="104" t="s">
        <v>9</v>
      </c>
      <c r="I3" s="102" t="s">
        <v>10</v>
      </c>
      <c r="J3" s="102" t="s">
        <v>11</v>
      </c>
    </row>
    <row r="4" spans="1:10" ht="26.45" customHeight="1" thickBot="1">
      <c r="A4" s="109"/>
      <c r="B4" s="110"/>
      <c r="C4" s="13" t="s">
        <v>21</v>
      </c>
      <c r="D4" s="107"/>
      <c r="E4" s="107"/>
      <c r="F4" s="111"/>
      <c r="G4" s="111"/>
      <c r="H4" s="111"/>
      <c r="I4" s="107"/>
      <c r="J4" s="107"/>
    </row>
    <row r="5" spans="1:10" ht="17.100000000000001" customHeight="1">
      <c r="A5" s="88" t="s">
        <v>140</v>
      </c>
      <c r="B5" s="91" t="s">
        <v>17</v>
      </c>
      <c r="C5" s="20" t="s">
        <v>36</v>
      </c>
      <c r="D5" s="15">
        <v>10</v>
      </c>
      <c r="E5" s="15">
        <v>15</v>
      </c>
      <c r="F5" s="16">
        <v>15</v>
      </c>
      <c r="G5" s="16">
        <v>8</v>
      </c>
      <c r="H5" s="16">
        <v>13</v>
      </c>
      <c r="I5" s="15">
        <v>12</v>
      </c>
      <c r="J5" s="15">
        <v>10</v>
      </c>
    </row>
    <row r="6" spans="1:10" ht="17.25" thickBot="1">
      <c r="A6" s="106"/>
      <c r="B6" s="92"/>
      <c r="C6" s="1" t="s">
        <v>23</v>
      </c>
      <c r="D6" s="4">
        <f>D5*2/3</f>
        <v>6.666666666666667</v>
      </c>
      <c r="E6" s="4">
        <f t="shared" ref="E6:J6" si="0">E5*2/3</f>
        <v>10</v>
      </c>
      <c r="F6" s="4">
        <f t="shared" si="0"/>
        <v>10</v>
      </c>
      <c r="G6" s="4">
        <f t="shared" si="0"/>
        <v>5.333333333333333</v>
      </c>
      <c r="H6" s="4">
        <f t="shared" si="0"/>
        <v>8.6666666666666661</v>
      </c>
      <c r="I6" s="4">
        <f t="shared" si="0"/>
        <v>8</v>
      </c>
      <c r="J6" s="4">
        <f t="shared" si="0"/>
        <v>6.666666666666667</v>
      </c>
    </row>
    <row r="7" spans="1:10">
      <c r="A7" s="106"/>
      <c r="B7" s="92"/>
      <c r="C7" s="20" t="s">
        <v>37</v>
      </c>
      <c r="D7" s="15">
        <v>15</v>
      </c>
      <c r="E7" s="15">
        <v>14</v>
      </c>
      <c r="F7" s="16">
        <v>15</v>
      </c>
      <c r="G7" s="16">
        <v>13</v>
      </c>
      <c r="H7" s="16">
        <v>9</v>
      </c>
      <c r="I7" s="15">
        <v>10</v>
      </c>
      <c r="J7" s="15">
        <v>12</v>
      </c>
    </row>
    <row r="8" spans="1:10" ht="17.25" thickBot="1">
      <c r="A8" s="106"/>
      <c r="B8" s="93"/>
      <c r="C8" s="1" t="s">
        <v>23</v>
      </c>
      <c r="D8" s="4">
        <f>D7*2/3</f>
        <v>10</v>
      </c>
      <c r="E8" s="4">
        <f t="shared" ref="E8:J8" si="1">E7*2/3</f>
        <v>9.3333333333333339</v>
      </c>
      <c r="F8" s="4">
        <f t="shared" si="1"/>
        <v>10</v>
      </c>
      <c r="G8" s="4">
        <f t="shared" si="1"/>
        <v>8.6666666666666661</v>
      </c>
      <c r="H8" s="4">
        <f t="shared" si="1"/>
        <v>6</v>
      </c>
      <c r="I8" s="4">
        <f t="shared" si="1"/>
        <v>6.666666666666667</v>
      </c>
      <c r="J8" s="4">
        <f t="shared" si="1"/>
        <v>8</v>
      </c>
    </row>
    <row r="9" spans="1:10" ht="16.5" customHeight="1">
      <c r="A9" s="106"/>
      <c r="B9" s="91" t="s">
        <v>18</v>
      </c>
      <c r="C9" s="20" t="s">
        <v>28</v>
      </c>
      <c r="D9" s="17">
        <v>0.16666666666666666</v>
      </c>
      <c r="E9" s="17">
        <v>0.25</v>
      </c>
      <c r="F9" s="18">
        <v>0.21052631578947367</v>
      </c>
      <c r="G9" s="18">
        <v>0.1</v>
      </c>
      <c r="H9" s="18">
        <v>0.25</v>
      </c>
      <c r="I9" s="17">
        <v>0.2857142857142857</v>
      </c>
      <c r="J9" s="17">
        <v>0.4</v>
      </c>
    </row>
    <row r="10" spans="1:10" ht="17.25" thickBot="1">
      <c r="A10" s="106"/>
      <c r="B10" s="93"/>
      <c r="C10" s="1" t="s">
        <v>4</v>
      </c>
      <c r="D10" s="4">
        <f t="shared" ref="D10:J10" si="2">30*(1-D9)</f>
        <v>25</v>
      </c>
      <c r="E10" s="4">
        <f t="shared" si="2"/>
        <v>22.5</v>
      </c>
      <c r="F10" s="4">
        <f t="shared" si="2"/>
        <v>23.684210526315791</v>
      </c>
      <c r="G10" s="4">
        <f>H10</f>
        <v>22.5</v>
      </c>
      <c r="H10" s="4">
        <f t="shared" si="2"/>
        <v>22.5</v>
      </c>
      <c r="I10" s="4">
        <f t="shared" si="2"/>
        <v>21.428571428571431</v>
      </c>
      <c r="J10" s="4">
        <f t="shared" si="2"/>
        <v>18</v>
      </c>
    </row>
    <row r="11" spans="1:10" ht="17.100000000000001" customHeight="1">
      <c r="A11" s="106"/>
      <c r="B11" s="91" t="s">
        <v>19</v>
      </c>
      <c r="C11" s="20" t="s">
        <v>29</v>
      </c>
      <c r="D11" s="17" t="s">
        <v>41</v>
      </c>
      <c r="E11" s="17" t="s">
        <v>42</v>
      </c>
      <c r="F11" s="18" t="s">
        <v>58</v>
      </c>
      <c r="G11" s="18" t="s">
        <v>38</v>
      </c>
      <c r="H11" s="18" t="s">
        <v>47</v>
      </c>
      <c r="I11" s="17" t="s">
        <v>49</v>
      </c>
      <c r="J11" s="17" t="s">
        <v>42</v>
      </c>
    </row>
    <row r="12" spans="1:10" ht="17.25" thickBot="1">
      <c r="A12" s="106"/>
      <c r="B12" s="92"/>
      <c r="C12" s="1" t="s">
        <v>24</v>
      </c>
      <c r="D12" s="50">
        <v>15</v>
      </c>
      <c r="E12" s="4">
        <v>15</v>
      </c>
      <c r="F12" s="4">
        <v>15</v>
      </c>
      <c r="G12" s="4">
        <v>15</v>
      </c>
      <c r="H12" s="4">
        <v>15</v>
      </c>
      <c r="I12" s="4">
        <v>15</v>
      </c>
      <c r="J12" s="4">
        <v>15</v>
      </c>
    </row>
    <row r="13" spans="1:10">
      <c r="A13" s="106"/>
      <c r="B13" s="92"/>
      <c r="C13" s="20" t="s">
        <v>30</v>
      </c>
      <c r="D13" s="17" t="s">
        <v>44</v>
      </c>
      <c r="E13" s="17" t="s">
        <v>42</v>
      </c>
      <c r="F13" s="18" t="s">
        <v>58</v>
      </c>
      <c r="G13" s="18" t="s">
        <v>40</v>
      </c>
      <c r="H13" s="18" t="s">
        <v>48</v>
      </c>
      <c r="I13" s="17" t="s">
        <v>54</v>
      </c>
      <c r="J13" s="17" t="s">
        <v>45</v>
      </c>
    </row>
    <row r="14" spans="1:10" ht="17.25" thickBot="1">
      <c r="A14" s="106"/>
      <c r="B14" s="93"/>
      <c r="C14" s="1" t="s">
        <v>24</v>
      </c>
      <c r="D14" s="4">
        <v>15</v>
      </c>
      <c r="E14" s="4">
        <v>15</v>
      </c>
      <c r="F14" s="4">
        <v>15.01</v>
      </c>
      <c r="G14" s="4">
        <v>15</v>
      </c>
      <c r="H14" s="4">
        <v>15</v>
      </c>
      <c r="I14" s="4">
        <v>15</v>
      </c>
      <c r="J14" s="4">
        <v>15</v>
      </c>
    </row>
    <row r="15" spans="1:10" ht="17.25" thickBot="1">
      <c r="A15" s="95"/>
      <c r="B15" s="2" t="s">
        <v>27</v>
      </c>
      <c r="C15" s="6" t="s">
        <v>26</v>
      </c>
      <c r="D15" s="5">
        <f>SUM(D6,D8,D10,D12,D14)</f>
        <v>71.666666666666671</v>
      </c>
      <c r="E15" s="5">
        <f t="shared" ref="E15:J15" si="3">SUM(E6,E8,E10,E12,E14)</f>
        <v>71.833333333333343</v>
      </c>
      <c r="F15" s="5">
        <f t="shared" si="3"/>
        <v>73.6942105263158</v>
      </c>
      <c r="G15" s="5">
        <f t="shared" si="3"/>
        <v>66.5</v>
      </c>
      <c r="H15" s="5">
        <f t="shared" si="3"/>
        <v>67.166666666666657</v>
      </c>
      <c r="I15" s="5">
        <f t="shared" si="3"/>
        <v>66.095238095238102</v>
      </c>
      <c r="J15" s="5">
        <f t="shared" si="3"/>
        <v>62.666666666666671</v>
      </c>
    </row>
    <row r="16" spans="1:10" ht="17.45" customHeight="1">
      <c r="A16" s="88" t="s">
        <v>141</v>
      </c>
      <c r="B16" s="91" t="s">
        <v>17</v>
      </c>
      <c r="C16" s="20" t="s">
        <v>36</v>
      </c>
      <c r="D16" s="15">
        <v>14</v>
      </c>
      <c r="E16" s="15">
        <v>15</v>
      </c>
      <c r="F16" s="16">
        <v>15</v>
      </c>
      <c r="G16" s="16">
        <v>9</v>
      </c>
      <c r="H16" s="16">
        <v>11</v>
      </c>
      <c r="I16" s="15">
        <v>15</v>
      </c>
      <c r="J16" s="15">
        <v>12</v>
      </c>
    </row>
    <row r="17" spans="1:10" ht="17.25" thickBot="1">
      <c r="A17" s="106"/>
      <c r="B17" s="92"/>
      <c r="C17" s="1" t="s">
        <v>23</v>
      </c>
      <c r="D17" s="4">
        <f>D16*2/3</f>
        <v>9.3333333333333339</v>
      </c>
      <c r="E17" s="4">
        <f t="shared" ref="E17:J17" si="4">E16*2/3</f>
        <v>10</v>
      </c>
      <c r="F17" s="4">
        <f t="shared" si="4"/>
        <v>10</v>
      </c>
      <c r="G17" s="4">
        <f t="shared" si="4"/>
        <v>6</v>
      </c>
      <c r="H17" s="4">
        <f t="shared" si="4"/>
        <v>7.333333333333333</v>
      </c>
      <c r="I17" s="4">
        <f t="shared" si="4"/>
        <v>10</v>
      </c>
      <c r="J17" s="4">
        <f t="shared" si="4"/>
        <v>8</v>
      </c>
    </row>
    <row r="18" spans="1:10">
      <c r="A18" s="106"/>
      <c r="B18" s="92"/>
      <c r="C18" s="20" t="s">
        <v>37</v>
      </c>
      <c r="D18" s="15">
        <v>12</v>
      </c>
      <c r="E18" s="15">
        <v>15</v>
      </c>
      <c r="F18" s="16">
        <v>15</v>
      </c>
      <c r="G18" s="16">
        <v>15</v>
      </c>
      <c r="H18" s="16">
        <v>9</v>
      </c>
      <c r="I18" s="15">
        <v>8</v>
      </c>
      <c r="J18" s="15">
        <v>8</v>
      </c>
    </row>
    <row r="19" spans="1:10" ht="17.25" thickBot="1">
      <c r="A19" s="106"/>
      <c r="B19" s="93"/>
      <c r="C19" s="1" t="s">
        <v>23</v>
      </c>
      <c r="D19" s="4">
        <f>D18*2/3</f>
        <v>8</v>
      </c>
      <c r="E19" s="4">
        <f t="shared" ref="E19:J19" si="5">E18*2/3</f>
        <v>10</v>
      </c>
      <c r="F19" s="4">
        <f t="shared" si="5"/>
        <v>10</v>
      </c>
      <c r="G19" s="4">
        <f t="shared" si="5"/>
        <v>10</v>
      </c>
      <c r="H19" s="4">
        <f t="shared" si="5"/>
        <v>6</v>
      </c>
      <c r="I19" s="4">
        <f t="shared" si="5"/>
        <v>5.333333333333333</v>
      </c>
      <c r="J19" s="4">
        <f t="shared" si="5"/>
        <v>5.333333333333333</v>
      </c>
    </row>
    <row r="20" spans="1:10" ht="17.100000000000001" customHeight="1">
      <c r="A20" s="106"/>
      <c r="B20" s="91" t="s">
        <v>18</v>
      </c>
      <c r="C20" s="20" t="s">
        <v>28</v>
      </c>
      <c r="D20" s="17">
        <v>0.16666666666666666</v>
      </c>
      <c r="E20" s="17">
        <v>0.25</v>
      </c>
      <c r="F20" s="18">
        <v>0.16666666666666666</v>
      </c>
      <c r="G20" s="18">
        <v>0.1</v>
      </c>
      <c r="H20" s="18">
        <v>0.3</v>
      </c>
      <c r="I20" s="17">
        <v>0.2</v>
      </c>
      <c r="J20" s="17">
        <v>0.5</v>
      </c>
    </row>
    <row r="21" spans="1:10" ht="17.25" thickBot="1">
      <c r="A21" s="106"/>
      <c r="B21" s="93"/>
      <c r="C21" s="1" t="s">
        <v>4</v>
      </c>
      <c r="D21" s="4">
        <f t="shared" ref="D21:J21" si="6">30*(1-D20)</f>
        <v>25</v>
      </c>
      <c r="E21" s="4">
        <f t="shared" si="6"/>
        <v>22.5</v>
      </c>
      <c r="F21" s="4">
        <f t="shared" si="6"/>
        <v>25</v>
      </c>
      <c r="G21" s="4">
        <f t="shared" si="6"/>
        <v>27</v>
      </c>
      <c r="H21" s="4">
        <f t="shared" si="6"/>
        <v>21</v>
      </c>
      <c r="I21" s="4">
        <f t="shared" si="6"/>
        <v>24</v>
      </c>
      <c r="J21" s="4">
        <f t="shared" si="6"/>
        <v>15</v>
      </c>
    </row>
    <row r="22" spans="1:10" ht="17.100000000000001" customHeight="1">
      <c r="A22" s="106"/>
      <c r="B22" s="91" t="s">
        <v>19</v>
      </c>
      <c r="C22" s="20" t="s">
        <v>29</v>
      </c>
      <c r="D22" s="17" t="s">
        <v>44</v>
      </c>
      <c r="E22" s="17" t="s">
        <v>46</v>
      </c>
      <c r="F22" s="18" t="s">
        <v>50</v>
      </c>
      <c r="G22" s="18" t="s">
        <v>39</v>
      </c>
      <c r="H22" s="18" t="s">
        <v>48</v>
      </c>
      <c r="I22" s="17">
        <v>0.18181818181818182</v>
      </c>
      <c r="J22" s="17">
        <v>0.2</v>
      </c>
    </row>
    <row r="23" spans="1:10" ht="17.25" thickBot="1">
      <c r="A23" s="106"/>
      <c r="B23" s="92"/>
      <c r="C23" s="1" t="s">
        <v>24</v>
      </c>
      <c r="D23" s="4">
        <v>15</v>
      </c>
      <c r="E23" s="4">
        <v>15</v>
      </c>
      <c r="F23" s="4">
        <v>15</v>
      </c>
      <c r="G23" s="4">
        <v>15</v>
      </c>
      <c r="H23" s="4">
        <v>15</v>
      </c>
      <c r="I23" s="4">
        <f t="shared" ref="I23:J23" si="7">15*(1-I22)</f>
        <v>12.272727272727272</v>
      </c>
      <c r="J23" s="4">
        <f t="shared" si="7"/>
        <v>12</v>
      </c>
    </row>
    <row r="24" spans="1:10">
      <c r="A24" s="106"/>
      <c r="B24" s="92"/>
      <c r="C24" s="20" t="s">
        <v>30</v>
      </c>
      <c r="D24" s="17" t="s">
        <v>44</v>
      </c>
      <c r="E24" s="17" t="s">
        <v>46</v>
      </c>
      <c r="F24" s="18" t="s">
        <v>55</v>
      </c>
      <c r="G24" s="18" t="s">
        <v>39</v>
      </c>
      <c r="H24" s="18" t="s">
        <v>42</v>
      </c>
      <c r="I24" s="17" t="s">
        <v>54</v>
      </c>
      <c r="J24" s="17">
        <v>0.4</v>
      </c>
    </row>
    <row r="25" spans="1:10" ht="17.25" thickBot="1">
      <c r="A25" s="106"/>
      <c r="B25" s="93"/>
      <c r="C25" s="1" t="s">
        <v>24</v>
      </c>
      <c r="D25" s="4">
        <v>15</v>
      </c>
      <c r="E25" s="4">
        <v>15</v>
      </c>
      <c r="F25" s="4">
        <v>15</v>
      </c>
      <c r="G25" s="4">
        <v>15</v>
      </c>
      <c r="H25" s="4">
        <v>15</v>
      </c>
      <c r="I25" s="4" t="s">
        <v>142</v>
      </c>
      <c r="J25" s="4">
        <f t="shared" ref="J25" si="8">15*(1-J24)</f>
        <v>9</v>
      </c>
    </row>
    <row r="26" spans="1:10" ht="17.25" thickBot="1">
      <c r="A26" s="95"/>
      <c r="B26" s="2" t="s">
        <v>27</v>
      </c>
      <c r="C26" s="6" t="s">
        <v>26</v>
      </c>
      <c r="D26" s="5">
        <f>SUM(D17,D19,D21,D23,D25)</f>
        <v>72.333333333333343</v>
      </c>
      <c r="E26" s="5">
        <f t="shared" ref="E26:J26" si="9">SUM(E17,E19,E21,E23,E25)</f>
        <v>72.5</v>
      </c>
      <c r="F26" s="5">
        <f t="shared" si="9"/>
        <v>75</v>
      </c>
      <c r="G26" s="5">
        <f t="shared" si="9"/>
        <v>73</v>
      </c>
      <c r="H26" s="5">
        <f t="shared" si="9"/>
        <v>64.333333333333329</v>
      </c>
      <c r="I26" s="5">
        <f t="shared" si="9"/>
        <v>51.606060606060602</v>
      </c>
      <c r="J26" s="5">
        <f t="shared" si="9"/>
        <v>49.333333333333329</v>
      </c>
    </row>
    <row r="27" spans="1:10" ht="17.45" customHeight="1">
      <c r="A27" s="88" t="s">
        <v>143</v>
      </c>
      <c r="B27" s="91" t="s">
        <v>17</v>
      </c>
      <c r="C27" s="20" t="s">
        <v>36</v>
      </c>
      <c r="D27" s="15">
        <v>15</v>
      </c>
      <c r="E27" s="15">
        <v>14</v>
      </c>
      <c r="F27" s="16">
        <v>15</v>
      </c>
      <c r="G27" s="16">
        <v>14</v>
      </c>
      <c r="H27" s="16">
        <v>14</v>
      </c>
      <c r="I27" s="15">
        <v>15</v>
      </c>
      <c r="J27" s="15">
        <v>14</v>
      </c>
    </row>
    <row r="28" spans="1:10" ht="17.25" thickBot="1">
      <c r="A28" s="106"/>
      <c r="B28" s="92"/>
      <c r="C28" s="1" t="s">
        <v>23</v>
      </c>
      <c r="D28" s="4">
        <f>D27*2/3</f>
        <v>10</v>
      </c>
      <c r="E28" s="4">
        <f t="shared" ref="E28:J28" si="10">E27*2/3</f>
        <v>9.3333333333333339</v>
      </c>
      <c r="F28" s="4">
        <f t="shared" si="10"/>
        <v>10</v>
      </c>
      <c r="G28" s="4">
        <f t="shared" si="10"/>
        <v>9.3333333333333339</v>
      </c>
      <c r="H28" s="4">
        <f t="shared" si="10"/>
        <v>9.3333333333333339</v>
      </c>
      <c r="I28" s="4">
        <f t="shared" si="10"/>
        <v>10</v>
      </c>
      <c r="J28" s="4">
        <f t="shared" si="10"/>
        <v>9.3333333333333339</v>
      </c>
    </row>
    <row r="29" spans="1:10">
      <c r="A29" s="106"/>
      <c r="B29" s="92"/>
      <c r="C29" s="20" t="s">
        <v>37</v>
      </c>
      <c r="D29" s="15">
        <v>15</v>
      </c>
      <c r="E29" s="15">
        <v>14</v>
      </c>
      <c r="F29" s="16">
        <v>15</v>
      </c>
      <c r="G29" s="16">
        <v>15</v>
      </c>
      <c r="H29" s="16">
        <v>10</v>
      </c>
      <c r="I29" s="15">
        <v>9</v>
      </c>
      <c r="J29" s="15">
        <v>10</v>
      </c>
    </row>
    <row r="30" spans="1:10" ht="17.25" thickBot="1">
      <c r="A30" s="106"/>
      <c r="B30" s="93"/>
      <c r="C30" s="1" t="s">
        <v>23</v>
      </c>
      <c r="D30" s="4">
        <f>D29*2/3</f>
        <v>10</v>
      </c>
      <c r="E30" s="4">
        <f t="shared" ref="E30:J30" si="11">E29*2/3</f>
        <v>9.3333333333333339</v>
      </c>
      <c r="F30" s="4">
        <f t="shared" si="11"/>
        <v>10</v>
      </c>
      <c r="G30" s="4">
        <f t="shared" si="11"/>
        <v>10</v>
      </c>
      <c r="H30" s="4">
        <f t="shared" si="11"/>
        <v>6.666666666666667</v>
      </c>
      <c r="I30" s="4">
        <f t="shared" si="11"/>
        <v>6</v>
      </c>
      <c r="J30" s="4">
        <f t="shared" si="11"/>
        <v>6.666666666666667</v>
      </c>
    </row>
    <row r="31" spans="1:10" ht="17.100000000000001" customHeight="1">
      <c r="A31" s="106"/>
      <c r="B31" s="91" t="s">
        <v>18</v>
      </c>
      <c r="C31" s="20" t="s">
        <v>28</v>
      </c>
      <c r="D31" s="17">
        <v>0.16666666666666666</v>
      </c>
      <c r="E31" s="17">
        <v>0.25</v>
      </c>
      <c r="F31" s="18">
        <v>0.15</v>
      </c>
      <c r="G31" s="18">
        <v>0.1</v>
      </c>
      <c r="H31" s="18">
        <v>0.36363636363636365</v>
      </c>
      <c r="I31" s="17">
        <v>0.26666666666666666</v>
      </c>
      <c r="J31" s="17">
        <v>0.75</v>
      </c>
    </row>
    <row r="32" spans="1:10" ht="17.25" thickBot="1">
      <c r="A32" s="106"/>
      <c r="B32" s="93"/>
      <c r="C32" s="1" t="s">
        <v>4</v>
      </c>
      <c r="D32" s="4">
        <f t="shared" ref="D32:J32" si="12">30*(1-D31)</f>
        <v>25</v>
      </c>
      <c r="E32" s="4">
        <f t="shared" si="12"/>
        <v>22.5</v>
      </c>
      <c r="F32" s="4">
        <f t="shared" si="12"/>
        <v>25.5</v>
      </c>
      <c r="G32" s="4">
        <f t="shared" si="12"/>
        <v>27</v>
      </c>
      <c r="H32" s="4">
        <f t="shared" si="12"/>
        <v>19.09090909090909</v>
      </c>
      <c r="I32" s="4">
        <f t="shared" si="12"/>
        <v>22</v>
      </c>
      <c r="J32" s="4">
        <f t="shared" si="12"/>
        <v>7.5</v>
      </c>
    </row>
    <row r="33" spans="1:10" ht="17.100000000000001" customHeight="1">
      <c r="A33" s="106"/>
      <c r="B33" s="91" t="s">
        <v>19</v>
      </c>
      <c r="C33" s="20" t="s">
        <v>29</v>
      </c>
      <c r="D33" s="17" t="s">
        <v>41</v>
      </c>
      <c r="E33" s="17" t="s">
        <v>46</v>
      </c>
      <c r="F33" s="18">
        <v>8.3333333333333329E-2</v>
      </c>
      <c r="G33" s="18" t="s">
        <v>38</v>
      </c>
      <c r="H33" s="18" t="s">
        <v>42</v>
      </c>
      <c r="I33" s="17">
        <v>9.0909090909090912E-2</v>
      </c>
      <c r="J33" s="17" t="s">
        <v>42</v>
      </c>
    </row>
    <row r="34" spans="1:10" ht="17.25" thickBot="1">
      <c r="A34" s="106"/>
      <c r="B34" s="92"/>
      <c r="C34" s="1" t="s">
        <v>24</v>
      </c>
      <c r="D34" s="4">
        <v>15</v>
      </c>
      <c r="E34" s="4">
        <v>15</v>
      </c>
      <c r="F34" s="4">
        <f t="shared" ref="F34:I34" si="13">15*(1-F33)</f>
        <v>13.75</v>
      </c>
      <c r="G34" s="4">
        <v>15</v>
      </c>
      <c r="H34" s="4">
        <v>15</v>
      </c>
      <c r="I34" s="4">
        <f t="shared" si="13"/>
        <v>13.636363636363637</v>
      </c>
      <c r="J34" s="4">
        <v>15</v>
      </c>
    </row>
    <row r="35" spans="1:10">
      <c r="A35" s="106"/>
      <c r="B35" s="92"/>
      <c r="C35" s="20" t="s">
        <v>30</v>
      </c>
      <c r="D35" s="17" t="s">
        <v>41</v>
      </c>
      <c r="E35" s="17" t="s">
        <v>46</v>
      </c>
      <c r="F35" s="18" t="s">
        <v>47</v>
      </c>
      <c r="G35" s="18" t="s">
        <v>38</v>
      </c>
      <c r="H35" s="18" t="s">
        <v>42</v>
      </c>
      <c r="I35" s="17" t="s">
        <v>54</v>
      </c>
      <c r="J35" s="17" t="s">
        <v>42</v>
      </c>
    </row>
    <row r="36" spans="1:10" ht="17.25" thickBot="1">
      <c r="A36" s="106"/>
      <c r="B36" s="93"/>
      <c r="C36" s="1" t="s">
        <v>24</v>
      </c>
      <c r="D36" s="4">
        <v>15</v>
      </c>
      <c r="E36" s="4">
        <v>15</v>
      </c>
      <c r="F36" s="4">
        <v>15</v>
      </c>
      <c r="G36" s="4">
        <v>15</v>
      </c>
      <c r="H36" s="4">
        <v>15</v>
      </c>
      <c r="I36" s="4">
        <v>15</v>
      </c>
      <c r="J36" s="4">
        <v>15</v>
      </c>
    </row>
    <row r="37" spans="1:10" ht="17.25" thickBot="1">
      <c r="A37" s="95"/>
      <c r="B37" s="2" t="s">
        <v>27</v>
      </c>
      <c r="C37" s="6" t="s">
        <v>26</v>
      </c>
      <c r="D37" s="5">
        <f>SUM(D28,D30,D32,D34,D36)</f>
        <v>75</v>
      </c>
      <c r="E37" s="5">
        <f t="shared" ref="E37:J37" si="14">SUM(E28,E30,E32,E34,E36)</f>
        <v>71.166666666666671</v>
      </c>
      <c r="F37" s="5">
        <f t="shared" si="14"/>
        <v>74.25</v>
      </c>
      <c r="G37" s="5">
        <f t="shared" si="14"/>
        <v>76.333333333333343</v>
      </c>
      <c r="H37" s="5">
        <f t="shared" si="14"/>
        <v>65.090909090909093</v>
      </c>
      <c r="I37" s="5">
        <f t="shared" si="14"/>
        <v>66.63636363636364</v>
      </c>
      <c r="J37" s="5">
        <f t="shared" si="14"/>
        <v>53.5</v>
      </c>
    </row>
    <row r="38" spans="1:10" ht="17.45" customHeight="1">
      <c r="A38" s="88" t="s">
        <v>144</v>
      </c>
      <c r="B38" s="91" t="s">
        <v>17</v>
      </c>
      <c r="C38" s="20" t="s">
        <v>36</v>
      </c>
      <c r="D38" s="15">
        <v>13</v>
      </c>
      <c r="E38" s="15">
        <v>15</v>
      </c>
      <c r="F38" s="16">
        <v>15</v>
      </c>
      <c r="G38" s="16">
        <v>9</v>
      </c>
      <c r="H38" s="16">
        <v>9</v>
      </c>
      <c r="I38" s="15">
        <v>12</v>
      </c>
      <c r="J38" s="15">
        <v>12</v>
      </c>
    </row>
    <row r="39" spans="1:10" ht="17.25" thickBot="1">
      <c r="A39" s="106"/>
      <c r="B39" s="92"/>
      <c r="C39" s="1" t="s">
        <v>23</v>
      </c>
      <c r="D39" s="4">
        <f>D38*2/3</f>
        <v>8.6666666666666661</v>
      </c>
      <c r="E39" s="4">
        <f t="shared" ref="E39:J39" si="15">E38*2/3</f>
        <v>10</v>
      </c>
      <c r="F39" s="4">
        <f t="shared" si="15"/>
        <v>10</v>
      </c>
      <c r="G39" s="4">
        <f t="shared" si="15"/>
        <v>6</v>
      </c>
      <c r="H39" s="4">
        <f t="shared" si="15"/>
        <v>6</v>
      </c>
      <c r="I39" s="4">
        <f t="shared" si="15"/>
        <v>8</v>
      </c>
      <c r="J39" s="4">
        <f t="shared" si="15"/>
        <v>8</v>
      </c>
    </row>
    <row r="40" spans="1:10">
      <c r="A40" s="106"/>
      <c r="B40" s="92"/>
      <c r="C40" s="20" t="s">
        <v>37</v>
      </c>
      <c r="D40" s="15">
        <v>10</v>
      </c>
      <c r="E40" s="15">
        <v>14</v>
      </c>
      <c r="F40" s="16">
        <v>15</v>
      </c>
      <c r="G40" s="16">
        <v>15</v>
      </c>
      <c r="H40" s="16">
        <v>11</v>
      </c>
      <c r="I40" s="15">
        <v>6</v>
      </c>
      <c r="J40" s="15">
        <v>10</v>
      </c>
    </row>
    <row r="41" spans="1:10" ht="17.25" thickBot="1">
      <c r="A41" s="106"/>
      <c r="B41" s="93"/>
      <c r="C41" s="1" t="s">
        <v>23</v>
      </c>
      <c r="D41" s="4">
        <f>D40*2/3</f>
        <v>6.666666666666667</v>
      </c>
      <c r="E41" s="4">
        <f t="shared" ref="E41:J41" si="16">E40*2/3</f>
        <v>9.3333333333333339</v>
      </c>
      <c r="F41" s="4">
        <f t="shared" si="16"/>
        <v>10</v>
      </c>
      <c r="G41" s="4">
        <f t="shared" si="16"/>
        <v>10</v>
      </c>
      <c r="H41" s="4">
        <f t="shared" si="16"/>
        <v>7.333333333333333</v>
      </c>
      <c r="I41" s="4">
        <f t="shared" si="16"/>
        <v>4</v>
      </c>
      <c r="J41" s="4">
        <f t="shared" si="16"/>
        <v>6.666666666666667</v>
      </c>
    </row>
    <row r="42" spans="1:10" ht="17.100000000000001" customHeight="1">
      <c r="A42" s="106"/>
      <c r="B42" s="91" t="s">
        <v>18</v>
      </c>
      <c r="C42" s="20" t="s">
        <v>28</v>
      </c>
      <c r="D42" s="17">
        <v>0.33333333333333331</v>
      </c>
      <c r="E42" s="17" t="s">
        <v>46</v>
      </c>
      <c r="F42" s="18">
        <v>0.1875</v>
      </c>
      <c r="G42" s="18">
        <v>0.1</v>
      </c>
      <c r="H42" s="18">
        <v>0.33333333333333331</v>
      </c>
      <c r="I42" s="17">
        <v>0.22222222222222221</v>
      </c>
      <c r="J42" s="17">
        <v>0.6</v>
      </c>
    </row>
    <row r="43" spans="1:10" ht="17.25" thickBot="1">
      <c r="A43" s="106"/>
      <c r="B43" s="93"/>
      <c r="C43" s="1" t="s">
        <v>4</v>
      </c>
      <c r="D43" s="4">
        <f t="shared" ref="D43:J43" si="17">30*(1-D42)</f>
        <v>20.000000000000004</v>
      </c>
      <c r="E43" s="4">
        <v>30</v>
      </c>
      <c r="F43" s="4">
        <f t="shared" si="17"/>
        <v>24.375</v>
      </c>
      <c r="G43" s="4">
        <f t="shared" si="17"/>
        <v>27</v>
      </c>
      <c r="H43" s="4">
        <f t="shared" si="17"/>
        <v>20.000000000000004</v>
      </c>
      <c r="I43" s="4">
        <f t="shared" si="17"/>
        <v>23.333333333333332</v>
      </c>
      <c r="J43" s="4">
        <f t="shared" si="17"/>
        <v>12</v>
      </c>
    </row>
    <row r="44" spans="1:10" ht="17.100000000000001" customHeight="1">
      <c r="A44" s="106"/>
      <c r="B44" s="91" t="s">
        <v>19</v>
      </c>
      <c r="C44" s="20" t="s">
        <v>29</v>
      </c>
      <c r="D44" s="17" t="s">
        <v>42</v>
      </c>
      <c r="E44" s="17" t="s">
        <v>46</v>
      </c>
      <c r="F44" s="18">
        <v>7.6923076923076927E-2</v>
      </c>
      <c r="G44" s="18" t="s">
        <v>39</v>
      </c>
      <c r="H44" s="18" t="s">
        <v>145</v>
      </c>
      <c r="I44" s="17">
        <v>7.6923076923076927E-2</v>
      </c>
      <c r="J44" s="17">
        <v>0.2</v>
      </c>
    </row>
    <row r="45" spans="1:10" ht="17.25" thickBot="1">
      <c r="A45" s="106"/>
      <c r="B45" s="92"/>
      <c r="C45" s="1" t="s">
        <v>24</v>
      </c>
      <c r="D45" s="4">
        <v>15</v>
      </c>
      <c r="E45" s="4">
        <v>15</v>
      </c>
      <c r="F45" s="4">
        <f t="shared" ref="F45:J45" si="18">15*(1-F44)</f>
        <v>13.846153846153847</v>
      </c>
      <c r="G45" s="4">
        <v>15</v>
      </c>
      <c r="H45" s="4">
        <v>15</v>
      </c>
      <c r="I45" s="4">
        <f t="shared" si="18"/>
        <v>13.846153846153847</v>
      </c>
      <c r="J45" s="4">
        <f t="shared" si="18"/>
        <v>12</v>
      </c>
    </row>
    <row r="46" spans="1:10">
      <c r="A46" s="106"/>
      <c r="B46" s="92"/>
      <c r="C46" s="20" t="s">
        <v>30</v>
      </c>
      <c r="D46" s="17">
        <v>0.25</v>
      </c>
      <c r="E46" s="17" t="s">
        <v>46</v>
      </c>
      <c r="F46" s="18" t="s">
        <v>54</v>
      </c>
      <c r="G46" s="18" t="s">
        <v>39</v>
      </c>
      <c r="H46" s="18" t="s">
        <v>48</v>
      </c>
      <c r="I46" s="17" t="s">
        <v>53</v>
      </c>
      <c r="J46" s="17" t="s">
        <v>45</v>
      </c>
    </row>
    <row r="47" spans="1:10" ht="17.25" thickBot="1">
      <c r="A47" s="106"/>
      <c r="B47" s="93"/>
      <c r="C47" s="1" t="s">
        <v>24</v>
      </c>
      <c r="D47" s="4">
        <f t="shared" ref="D47" si="19">15*(1-D46)</f>
        <v>11.25</v>
      </c>
      <c r="E47" s="4">
        <v>15</v>
      </c>
      <c r="F47" s="4">
        <v>15</v>
      </c>
      <c r="G47" s="4">
        <v>15</v>
      </c>
      <c r="H47" s="4">
        <v>15</v>
      </c>
      <c r="I47" s="4">
        <v>15</v>
      </c>
      <c r="J47" s="4">
        <v>15</v>
      </c>
    </row>
    <row r="48" spans="1:10" ht="17.25" thickBot="1">
      <c r="A48" s="95"/>
      <c r="B48" s="2" t="s">
        <v>27</v>
      </c>
      <c r="C48" s="6" t="s">
        <v>26</v>
      </c>
      <c r="D48" s="5">
        <f>SUM(D39,D41,D43,D45,D47)</f>
        <v>61.583333333333336</v>
      </c>
      <c r="E48" s="5">
        <f t="shared" ref="E48:J48" si="20">SUM(E39,E41,E43,E45,E47)</f>
        <v>79.333333333333343</v>
      </c>
      <c r="F48" s="5">
        <f t="shared" si="20"/>
        <v>73.22115384615384</v>
      </c>
      <c r="G48" s="5">
        <f t="shared" si="20"/>
        <v>73</v>
      </c>
      <c r="H48" s="5">
        <f t="shared" si="20"/>
        <v>63.333333333333336</v>
      </c>
      <c r="I48" s="5">
        <f t="shared" si="20"/>
        <v>64.179487179487182</v>
      </c>
      <c r="J48" s="5">
        <f t="shared" si="20"/>
        <v>53.666666666666671</v>
      </c>
    </row>
    <row r="49" spans="1:11" ht="17.45" customHeight="1">
      <c r="A49" s="88" t="s">
        <v>146</v>
      </c>
      <c r="B49" s="91" t="s">
        <v>17</v>
      </c>
      <c r="C49" s="20" t="s">
        <v>36</v>
      </c>
      <c r="D49" s="15">
        <v>14</v>
      </c>
      <c r="E49" s="15">
        <v>14</v>
      </c>
      <c r="F49" s="16">
        <v>14</v>
      </c>
      <c r="G49" s="16">
        <v>9</v>
      </c>
      <c r="H49" s="16">
        <v>14</v>
      </c>
      <c r="I49" s="15">
        <v>15</v>
      </c>
      <c r="J49" s="15">
        <v>11</v>
      </c>
    </row>
    <row r="50" spans="1:11" ht="17.25" thickBot="1">
      <c r="A50" s="106"/>
      <c r="B50" s="92"/>
      <c r="C50" s="1" t="s">
        <v>23</v>
      </c>
      <c r="D50" s="4">
        <f>D49*2/3</f>
        <v>9.3333333333333339</v>
      </c>
      <c r="E50" s="4">
        <f t="shared" ref="E50:J50" si="21">E49*2/3</f>
        <v>9.3333333333333339</v>
      </c>
      <c r="F50" s="4">
        <f t="shared" si="21"/>
        <v>9.3333333333333339</v>
      </c>
      <c r="G50" s="4">
        <f t="shared" si="21"/>
        <v>6</v>
      </c>
      <c r="H50" s="4">
        <f t="shared" si="21"/>
        <v>9.3333333333333339</v>
      </c>
      <c r="I50" s="4">
        <f t="shared" si="21"/>
        <v>10</v>
      </c>
      <c r="J50" s="4">
        <f t="shared" si="21"/>
        <v>7.333333333333333</v>
      </c>
    </row>
    <row r="51" spans="1:11">
      <c r="A51" s="106"/>
      <c r="B51" s="92"/>
      <c r="C51" s="20" t="s">
        <v>37</v>
      </c>
      <c r="D51" s="15">
        <v>11</v>
      </c>
      <c r="E51" s="15">
        <v>15</v>
      </c>
      <c r="F51" s="16">
        <v>15</v>
      </c>
      <c r="G51" s="16">
        <v>15</v>
      </c>
      <c r="H51" s="16">
        <v>13</v>
      </c>
      <c r="I51" s="15">
        <v>10</v>
      </c>
      <c r="J51" s="15">
        <v>13</v>
      </c>
    </row>
    <row r="52" spans="1:11" ht="17.25" thickBot="1">
      <c r="A52" s="106"/>
      <c r="B52" s="93"/>
      <c r="C52" s="1" t="s">
        <v>23</v>
      </c>
      <c r="D52" s="4">
        <f>D51*2/3</f>
        <v>7.333333333333333</v>
      </c>
      <c r="E52" s="4">
        <f t="shared" ref="E52:J52" si="22">E51*2/3</f>
        <v>10</v>
      </c>
      <c r="F52" s="4">
        <f t="shared" si="22"/>
        <v>10</v>
      </c>
      <c r="G52" s="4">
        <f t="shared" si="22"/>
        <v>10</v>
      </c>
      <c r="H52" s="4">
        <f t="shared" si="22"/>
        <v>8.6666666666666661</v>
      </c>
      <c r="I52" s="4">
        <f t="shared" si="22"/>
        <v>6.666666666666667</v>
      </c>
      <c r="J52" s="4">
        <f t="shared" si="22"/>
        <v>8.6666666666666661</v>
      </c>
    </row>
    <row r="53" spans="1:11" ht="17.100000000000001" customHeight="1">
      <c r="A53" s="106"/>
      <c r="B53" s="91" t="s">
        <v>18</v>
      </c>
      <c r="C53" s="20" t="s">
        <v>28</v>
      </c>
      <c r="D53" s="17">
        <v>0.4</v>
      </c>
      <c r="E53" s="17">
        <v>0.25</v>
      </c>
      <c r="F53" s="18">
        <v>0.13333333333333333</v>
      </c>
      <c r="G53" s="18">
        <v>0.1</v>
      </c>
      <c r="H53" s="18">
        <v>0.1</v>
      </c>
      <c r="I53" s="17">
        <v>0.1875</v>
      </c>
      <c r="J53" s="17">
        <v>0.5</v>
      </c>
    </row>
    <row r="54" spans="1:11" ht="17.25" thickBot="1">
      <c r="A54" s="106"/>
      <c r="B54" s="93"/>
      <c r="C54" s="1" t="s">
        <v>4</v>
      </c>
      <c r="D54" s="4">
        <f t="shared" ref="D54:J54" si="23">30*(1-D53)</f>
        <v>18</v>
      </c>
      <c r="E54" s="4">
        <f t="shared" si="23"/>
        <v>22.5</v>
      </c>
      <c r="F54" s="4">
        <f t="shared" si="23"/>
        <v>26</v>
      </c>
      <c r="G54" s="4">
        <f t="shared" si="23"/>
        <v>27</v>
      </c>
      <c r="H54" s="4">
        <f t="shared" si="23"/>
        <v>27</v>
      </c>
      <c r="I54" s="4">
        <f t="shared" si="23"/>
        <v>24.375</v>
      </c>
      <c r="J54" s="4">
        <f t="shared" si="23"/>
        <v>15</v>
      </c>
    </row>
    <row r="55" spans="1:11" ht="17.100000000000001" customHeight="1">
      <c r="A55" s="106"/>
      <c r="B55" s="91" t="s">
        <v>19</v>
      </c>
      <c r="C55" s="20" t="s">
        <v>29</v>
      </c>
      <c r="D55" s="17" t="s">
        <v>42</v>
      </c>
      <c r="E55" s="17" t="s">
        <v>42</v>
      </c>
      <c r="F55" s="18">
        <v>5.5555555555555552E-2</v>
      </c>
      <c r="G55" s="18" t="s">
        <v>39</v>
      </c>
      <c r="H55" s="18" t="s">
        <v>48</v>
      </c>
      <c r="I55" s="17" t="s">
        <v>49</v>
      </c>
      <c r="J55" s="17" t="s">
        <v>42</v>
      </c>
    </row>
    <row r="56" spans="1:11" ht="17.25" thickBot="1">
      <c r="A56" s="106"/>
      <c r="B56" s="92"/>
      <c r="C56" s="1" t="s">
        <v>24</v>
      </c>
      <c r="D56" s="4">
        <v>15</v>
      </c>
      <c r="E56" s="4">
        <v>15</v>
      </c>
      <c r="F56" s="4">
        <f t="shared" ref="F56" si="24">15*(1-F55)</f>
        <v>14.166666666666666</v>
      </c>
      <c r="G56" s="4">
        <v>15</v>
      </c>
      <c r="H56" s="4">
        <v>15</v>
      </c>
      <c r="I56" s="4">
        <v>15</v>
      </c>
      <c r="J56" s="4">
        <v>15</v>
      </c>
    </row>
    <row r="57" spans="1:11">
      <c r="A57" s="106"/>
      <c r="B57" s="92"/>
      <c r="C57" s="20" t="s">
        <v>30</v>
      </c>
      <c r="D57" s="17" t="s">
        <v>42</v>
      </c>
      <c r="E57" s="17" t="s">
        <v>46</v>
      </c>
      <c r="F57" s="18" t="s">
        <v>54</v>
      </c>
      <c r="G57" s="18" t="s">
        <v>39</v>
      </c>
      <c r="H57" s="18" t="s">
        <v>48</v>
      </c>
      <c r="I57" s="17" t="s">
        <v>53</v>
      </c>
      <c r="J57" s="17" t="s">
        <v>45</v>
      </c>
    </row>
    <row r="58" spans="1:11" ht="17.25" thickBot="1">
      <c r="A58" s="106"/>
      <c r="B58" s="93"/>
      <c r="C58" s="1" t="s">
        <v>24</v>
      </c>
      <c r="D58" s="4">
        <v>15</v>
      </c>
      <c r="E58" s="4">
        <v>15</v>
      </c>
      <c r="F58" s="4">
        <v>15</v>
      </c>
      <c r="G58" s="4">
        <v>15</v>
      </c>
      <c r="H58" s="4">
        <v>15</v>
      </c>
      <c r="I58" s="4">
        <v>15</v>
      </c>
      <c r="J58" s="4">
        <v>15</v>
      </c>
    </row>
    <row r="59" spans="1:11" ht="17.25" thickBot="1">
      <c r="A59" s="95"/>
      <c r="B59" s="2" t="s">
        <v>27</v>
      </c>
      <c r="C59" s="6" t="s">
        <v>26</v>
      </c>
      <c r="D59" s="5">
        <f>SUM(D50,D52,D54,D56,D58)</f>
        <v>64.666666666666671</v>
      </c>
      <c r="E59" s="5">
        <f t="shared" ref="E59:J59" si="25">SUM(E50,E52,E54,E56,E58)</f>
        <v>71.833333333333343</v>
      </c>
      <c r="F59" s="5">
        <f t="shared" si="25"/>
        <v>74.5</v>
      </c>
      <c r="G59" s="5">
        <f t="shared" si="25"/>
        <v>73</v>
      </c>
      <c r="H59" s="5">
        <f t="shared" si="25"/>
        <v>75</v>
      </c>
      <c r="I59" s="5">
        <f t="shared" si="25"/>
        <v>71.041666666666671</v>
      </c>
      <c r="J59" s="5">
        <f t="shared" si="25"/>
        <v>61</v>
      </c>
    </row>
    <row r="60" spans="1:11" ht="23.1" customHeight="1" thickBot="1">
      <c r="A60" s="88" t="s">
        <v>1</v>
      </c>
      <c r="B60" s="3" t="s">
        <v>2</v>
      </c>
      <c r="C60" s="7" t="s">
        <v>25</v>
      </c>
      <c r="D60" s="14">
        <f>SUM(D59,D48,D37,D26,D15)</f>
        <v>345.25000000000006</v>
      </c>
      <c r="E60" s="14">
        <f t="shared" ref="E60:J60" si="26">SUM(E59,E48,E37,E26,E15)</f>
        <v>366.66666666666674</v>
      </c>
      <c r="F60" s="14">
        <f t="shared" si="26"/>
        <v>370.66536437246964</v>
      </c>
      <c r="G60" s="14">
        <f t="shared" si="26"/>
        <v>361.83333333333337</v>
      </c>
      <c r="H60" s="14">
        <f t="shared" si="26"/>
        <v>334.92424242424238</v>
      </c>
      <c r="I60" s="14">
        <f t="shared" si="26"/>
        <v>319.55881618381619</v>
      </c>
      <c r="J60" s="14">
        <f t="shared" si="26"/>
        <v>280.16666666666669</v>
      </c>
    </row>
    <row r="61" spans="1:11" ht="24.6" customHeight="1" thickBot="1">
      <c r="A61" s="95"/>
      <c r="B61" s="3" t="s">
        <v>3</v>
      </c>
      <c r="C61" s="9" t="s">
        <v>3</v>
      </c>
      <c r="D61" s="11">
        <v>4</v>
      </c>
      <c r="E61" s="11">
        <v>2</v>
      </c>
      <c r="F61" s="12">
        <v>1</v>
      </c>
      <c r="G61" s="12">
        <v>3</v>
      </c>
      <c r="H61" s="12">
        <v>5</v>
      </c>
      <c r="I61" s="11">
        <v>6</v>
      </c>
      <c r="J61" s="11">
        <v>7</v>
      </c>
      <c r="K61" s="10"/>
    </row>
  </sheetData>
  <mergeCells count="32">
    <mergeCell ref="A1:J1"/>
    <mergeCell ref="A2:J2"/>
    <mergeCell ref="A3:A4"/>
    <mergeCell ref="B3:B4"/>
    <mergeCell ref="D3:D4"/>
    <mergeCell ref="E3:E4"/>
    <mergeCell ref="F3:F4"/>
    <mergeCell ref="G3:G4"/>
    <mergeCell ref="H3:H4"/>
    <mergeCell ref="I3:I4"/>
    <mergeCell ref="J3:J4"/>
    <mergeCell ref="B5:B8"/>
    <mergeCell ref="B9:B10"/>
    <mergeCell ref="B11:B14"/>
    <mergeCell ref="A27:A37"/>
    <mergeCell ref="B27:B30"/>
    <mergeCell ref="B31:B32"/>
    <mergeCell ref="B33:B36"/>
    <mergeCell ref="A16:A26"/>
    <mergeCell ref="B16:B19"/>
    <mergeCell ref="B20:B21"/>
    <mergeCell ref="B22:B25"/>
    <mergeCell ref="A5:A15"/>
    <mergeCell ref="A60:A61"/>
    <mergeCell ref="A38:A48"/>
    <mergeCell ref="B38:B41"/>
    <mergeCell ref="B42:B43"/>
    <mergeCell ref="B44:B47"/>
    <mergeCell ref="A49:A59"/>
    <mergeCell ref="B49:B52"/>
    <mergeCell ref="B53:B54"/>
    <mergeCell ref="B55:B58"/>
  </mergeCells>
  <phoneticPr fontId="6" type="noConversion"/>
  <pageMargins left="0.31496062992125984" right="0.31496062992125984" top="0.35433070866141736" bottom="0.35433070866141736" header="0.31496062992125984" footer="0.31496062992125984"/>
  <pageSetup paperSize="12" scale="96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E1228-4018-4BD4-91C2-3186C746DF63}">
  <sheetPr>
    <pageSetUpPr fitToPage="1"/>
  </sheetPr>
  <dimension ref="A1:J72"/>
  <sheetViews>
    <sheetView topLeftCell="A52" workbookViewId="0">
      <selection activeCell="L20" sqref="L20"/>
    </sheetView>
  </sheetViews>
  <sheetFormatPr defaultRowHeight="16.5"/>
  <cols>
    <col min="3" max="3" width="18.125" customWidth="1"/>
  </cols>
  <sheetData>
    <row r="1" spans="1:10" ht="19.5">
      <c r="A1" s="96" t="s">
        <v>16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7.25" thickBot="1">
      <c r="A2" s="97" t="s">
        <v>147</v>
      </c>
      <c r="B2" s="97"/>
      <c r="C2" s="97"/>
      <c r="D2" s="97"/>
      <c r="E2" s="97"/>
      <c r="F2" s="97"/>
      <c r="G2" s="97"/>
      <c r="H2" s="97"/>
      <c r="I2" s="97"/>
      <c r="J2" s="97"/>
    </row>
    <row r="3" spans="1:10" ht="16.5" customHeight="1">
      <c r="A3" s="98" t="s">
        <v>0</v>
      </c>
      <c r="B3" s="100" t="s">
        <v>22</v>
      </c>
      <c r="C3" s="19" t="s">
        <v>20</v>
      </c>
      <c r="D3" s="102" t="s">
        <v>5</v>
      </c>
      <c r="E3" s="102" t="s">
        <v>6</v>
      </c>
      <c r="F3" s="104" t="s">
        <v>7</v>
      </c>
      <c r="G3" s="104" t="s">
        <v>8</v>
      </c>
      <c r="H3" s="104" t="s">
        <v>9</v>
      </c>
      <c r="I3" s="102" t="s">
        <v>10</v>
      </c>
      <c r="J3" s="102" t="s">
        <v>11</v>
      </c>
    </row>
    <row r="4" spans="1:10" ht="33" customHeight="1" thickBot="1">
      <c r="A4" s="109"/>
      <c r="B4" s="110"/>
      <c r="C4" s="13" t="s">
        <v>21</v>
      </c>
      <c r="D4" s="107"/>
      <c r="E4" s="107"/>
      <c r="F4" s="111"/>
      <c r="G4" s="111"/>
      <c r="H4" s="111"/>
      <c r="I4" s="107"/>
      <c r="J4" s="107"/>
    </row>
    <row r="5" spans="1:10" ht="16.5" customHeight="1">
      <c r="A5" s="88" t="s">
        <v>148</v>
      </c>
      <c r="B5" s="91" t="s">
        <v>17</v>
      </c>
      <c r="C5" s="20" t="s">
        <v>36</v>
      </c>
      <c r="D5" s="15">
        <v>14</v>
      </c>
      <c r="E5" s="15">
        <v>15</v>
      </c>
      <c r="F5" s="16">
        <v>14</v>
      </c>
      <c r="G5" s="16">
        <v>9</v>
      </c>
      <c r="H5" s="16">
        <v>9</v>
      </c>
      <c r="I5" s="15">
        <v>8</v>
      </c>
      <c r="J5" s="15">
        <v>12</v>
      </c>
    </row>
    <row r="6" spans="1:10" ht="17.25" thickBot="1">
      <c r="A6" s="106"/>
      <c r="B6" s="92"/>
      <c r="C6" s="1" t="s">
        <v>23</v>
      </c>
      <c r="D6" s="4">
        <f>D5*2/3</f>
        <v>9.3333333333333339</v>
      </c>
      <c r="E6" s="4">
        <f t="shared" ref="E6:J6" si="0">E5*2/3</f>
        <v>10</v>
      </c>
      <c r="F6" s="4">
        <f t="shared" si="0"/>
        <v>9.3333333333333339</v>
      </c>
      <c r="G6" s="4">
        <f t="shared" si="0"/>
        <v>6</v>
      </c>
      <c r="H6" s="4">
        <f t="shared" si="0"/>
        <v>6</v>
      </c>
      <c r="I6" s="4">
        <f t="shared" si="0"/>
        <v>5.333333333333333</v>
      </c>
      <c r="J6" s="4">
        <f t="shared" si="0"/>
        <v>8</v>
      </c>
    </row>
    <row r="7" spans="1:10">
      <c r="A7" s="106"/>
      <c r="B7" s="92"/>
      <c r="C7" s="20" t="s">
        <v>37</v>
      </c>
      <c r="D7" s="15">
        <v>15</v>
      </c>
      <c r="E7" s="15">
        <v>15</v>
      </c>
      <c r="F7" s="16">
        <v>15</v>
      </c>
      <c r="G7" s="16">
        <v>11</v>
      </c>
      <c r="H7" s="16">
        <v>13</v>
      </c>
      <c r="I7" s="15">
        <v>11</v>
      </c>
      <c r="J7" s="15">
        <v>7</v>
      </c>
    </row>
    <row r="8" spans="1:10" ht="17.25" thickBot="1">
      <c r="A8" s="106"/>
      <c r="B8" s="93"/>
      <c r="C8" s="1" t="s">
        <v>23</v>
      </c>
      <c r="D8" s="4">
        <f>D7*2/3</f>
        <v>10</v>
      </c>
      <c r="E8" s="4">
        <f t="shared" ref="E8:J8" si="1">E7*2/3</f>
        <v>10</v>
      </c>
      <c r="F8" s="4">
        <f t="shared" si="1"/>
        <v>10</v>
      </c>
      <c r="G8" s="4">
        <f t="shared" si="1"/>
        <v>7.333333333333333</v>
      </c>
      <c r="H8" s="4">
        <f t="shared" si="1"/>
        <v>8.6666666666666661</v>
      </c>
      <c r="I8" s="4">
        <f t="shared" si="1"/>
        <v>7.333333333333333</v>
      </c>
      <c r="J8" s="4">
        <f t="shared" si="1"/>
        <v>4.666666666666667</v>
      </c>
    </row>
    <row r="9" spans="1:10" ht="16.5" customHeight="1">
      <c r="A9" s="106"/>
      <c r="B9" s="91" t="s">
        <v>18</v>
      </c>
      <c r="C9" s="20" t="s">
        <v>28</v>
      </c>
      <c r="D9" s="17">
        <v>0.2</v>
      </c>
      <c r="E9" s="17" t="s">
        <v>46</v>
      </c>
      <c r="F9" s="18">
        <v>5.5555555555555552E-2</v>
      </c>
      <c r="G9" s="18">
        <v>0.125</v>
      </c>
      <c r="H9" s="18">
        <v>0.33333333333333331</v>
      </c>
      <c r="I9" s="17">
        <v>0.125</v>
      </c>
      <c r="J9" s="17">
        <v>0.5</v>
      </c>
    </row>
    <row r="10" spans="1:10" ht="27.75" customHeight="1" thickBot="1">
      <c r="A10" s="106"/>
      <c r="B10" s="93"/>
      <c r="C10" s="1" t="s">
        <v>4</v>
      </c>
      <c r="D10" s="4">
        <f>30*(1-D9)</f>
        <v>24</v>
      </c>
      <c r="E10" s="4">
        <v>30</v>
      </c>
      <c r="F10" s="4">
        <f t="shared" ref="F10:J10" si="2">30*(1-F9)</f>
        <v>28.333333333333332</v>
      </c>
      <c r="G10" s="4">
        <f t="shared" si="2"/>
        <v>26.25</v>
      </c>
      <c r="H10" s="4">
        <f t="shared" si="2"/>
        <v>20.000000000000004</v>
      </c>
      <c r="I10" s="4">
        <f t="shared" si="2"/>
        <v>26.25</v>
      </c>
      <c r="J10" s="4">
        <f t="shared" si="2"/>
        <v>15</v>
      </c>
    </row>
    <row r="11" spans="1:10" ht="16.5" customHeight="1">
      <c r="A11" s="106"/>
      <c r="B11" s="91" t="s">
        <v>19</v>
      </c>
      <c r="C11" s="20" t="s">
        <v>29</v>
      </c>
      <c r="D11" s="17" t="s">
        <v>42</v>
      </c>
      <c r="E11" s="17" t="s">
        <v>46</v>
      </c>
      <c r="F11" s="18">
        <v>5.5555555555555552E-2</v>
      </c>
      <c r="G11" s="18">
        <v>0.25</v>
      </c>
      <c r="H11" s="18" t="s">
        <v>38</v>
      </c>
      <c r="I11" s="17">
        <v>0.5</v>
      </c>
      <c r="J11" s="17" t="s">
        <v>46</v>
      </c>
    </row>
    <row r="12" spans="1:10" ht="17.25" thickBot="1">
      <c r="A12" s="106"/>
      <c r="B12" s="92"/>
      <c r="C12" s="1" t="s">
        <v>24</v>
      </c>
      <c r="D12" s="4">
        <v>15</v>
      </c>
      <c r="E12" s="4">
        <v>15</v>
      </c>
      <c r="F12" s="4">
        <f t="shared" ref="F12:I12" si="3">15*(1-F11)</f>
        <v>14.166666666666666</v>
      </c>
      <c r="G12" s="4">
        <f t="shared" si="3"/>
        <v>11.25</v>
      </c>
      <c r="H12" s="4">
        <v>15</v>
      </c>
      <c r="I12" s="4">
        <f t="shared" si="3"/>
        <v>7.5</v>
      </c>
      <c r="J12" s="4">
        <v>15</v>
      </c>
    </row>
    <row r="13" spans="1:10">
      <c r="A13" s="106"/>
      <c r="B13" s="92"/>
      <c r="C13" s="20" t="s">
        <v>30</v>
      </c>
      <c r="D13" s="17" t="s">
        <v>45</v>
      </c>
      <c r="E13" s="17" t="s">
        <v>42</v>
      </c>
      <c r="F13" s="18" t="s">
        <v>50</v>
      </c>
      <c r="G13" s="18" t="s">
        <v>38</v>
      </c>
      <c r="H13" s="18" t="s">
        <v>38</v>
      </c>
      <c r="I13" s="17" t="s">
        <v>39</v>
      </c>
      <c r="J13" s="17" t="s">
        <v>45</v>
      </c>
    </row>
    <row r="14" spans="1:10" ht="17.25" thickBot="1">
      <c r="A14" s="106"/>
      <c r="B14" s="93"/>
      <c r="C14" s="1" t="s">
        <v>24</v>
      </c>
      <c r="D14" s="4">
        <v>15</v>
      </c>
      <c r="E14" s="4">
        <v>15</v>
      </c>
      <c r="F14" s="4">
        <v>15</v>
      </c>
      <c r="G14" s="4">
        <v>15</v>
      </c>
      <c r="H14" s="4">
        <v>15</v>
      </c>
      <c r="I14" s="4">
        <v>15</v>
      </c>
      <c r="J14" s="4">
        <v>15</v>
      </c>
    </row>
    <row r="15" spans="1:10" ht="17.25" thickBot="1">
      <c r="A15" s="95"/>
      <c r="B15" s="2" t="s">
        <v>27</v>
      </c>
      <c r="C15" s="6" t="s">
        <v>26</v>
      </c>
      <c r="D15" s="5">
        <f>SUM(D6,D8,D10,D12,D14)</f>
        <v>73.333333333333343</v>
      </c>
      <c r="E15" s="5">
        <f t="shared" ref="E15:J15" si="4">SUM(E6,E8,E10,E12,E14)</f>
        <v>80</v>
      </c>
      <c r="F15" s="5">
        <f t="shared" si="4"/>
        <v>76.833333333333343</v>
      </c>
      <c r="G15" s="5">
        <f t="shared" si="4"/>
        <v>65.833333333333329</v>
      </c>
      <c r="H15" s="5">
        <f t="shared" si="4"/>
        <v>64.666666666666671</v>
      </c>
      <c r="I15" s="5">
        <f t="shared" si="4"/>
        <v>61.416666666666664</v>
      </c>
      <c r="J15" s="5">
        <f t="shared" si="4"/>
        <v>57.666666666666671</v>
      </c>
    </row>
    <row r="16" spans="1:10" ht="16.5" customHeight="1">
      <c r="A16" s="88" t="s">
        <v>149</v>
      </c>
      <c r="B16" s="91" t="s">
        <v>17</v>
      </c>
      <c r="C16" s="20" t="s">
        <v>36</v>
      </c>
      <c r="D16" s="15">
        <v>12</v>
      </c>
      <c r="E16" s="15">
        <v>15</v>
      </c>
      <c r="F16" s="16">
        <v>15</v>
      </c>
      <c r="G16" s="16">
        <v>9</v>
      </c>
      <c r="H16" s="16">
        <v>9</v>
      </c>
      <c r="I16" s="15">
        <v>15</v>
      </c>
      <c r="J16" s="15">
        <v>9</v>
      </c>
    </row>
    <row r="17" spans="1:10" ht="17.25" thickBot="1">
      <c r="A17" s="106"/>
      <c r="B17" s="92"/>
      <c r="C17" s="1" t="s">
        <v>23</v>
      </c>
      <c r="D17" s="4">
        <f>D16*2/3</f>
        <v>8</v>
      </c>
      <c r="E17" s="4">
        <f t="shared" ref="E17:J17" si="5">E16*2/3</f>
        <v>10</v>
      </c>
      <c r="F17" s="4">
        <f t="shared" si="5"/>
        <v>10</v>
      </c>
      <c r="G17" s="4">
        <f t="shared" si="5"/>
        <v>6</v>
      </c>
      <c r="H17" s="4">
        <f t="shared" si="5"/>
        <v>6</v>
      </c>
      <c r="I17" s="4">
        <f t="shared" si="5"/>
        <v>10</v>
      </c>
      <c r="J17" s="4">
        <f t="shared" si="5"/>
        <v>6</v>
      </c>
    </row>
    <row r="18" spans="1:10">
      <c r="A18" s="106"/>
      <c r="B18" s="92"/>
      <c r="C18" s="20" t="s">
        <v>37</v>
      </c>
      <c r="D18" s="15">
        <v>13</v>
      </c>
      <c r="E18" s="15">
        <v>15</v>
      </c>
      <c r="F18" s="16">
        <v>15</v>
      </c>
      <c r="G18" s="16">
        <v>13</v>
      </c>
      <c r="H18" s="16">
        <v>15</v>
      </c>
      <c r="I18" s="15">
        <v>14</v>
      </c>
      <c r="J18" s="15">
        <v>14</v>
      </c>
    </row>
    <row r="19" spans="1:10" ht="17.25" thickBot="1">
      <c r="A19" s="106"/>
      <c r="B19" s="93"/>
      <c r="C19" s="1" t="s">
        <v>23</v>
      </c>
      <c r="D19" s="4">
        <f>D18*2/3</f>
        <v>8.6666666666666661</v>
      </c>
      <c r="E19" s="4">
        <f t="shared" ref="E19:J19" si="6">E18*2/3</f>
        <v>10</v>
      </c>
      <c r="F19" s="4">
        <f t="shared" si="6"/>
        <v>10</v>
      </c>
      <c r="G19" s="4">
        <f t="shared" si="6"/>
        <v>8.6666666666666661</v>
      </c>
      <c r="H19" s="4">
        <f t="shared" si="6"/>
        <v>10</v>
      </c>
      <c r="I19" s="4">
        <f t="shared" si="6"/>
        <v>9.3333333333333339</v>
      </c>
      <c r="J19" s="4">
        <f t="shared" si="6"/>
        <v>9.3333333333333339</v>
      </c>
    </row>
    <row r="20" spans="1:10" ht="16.5" customHeight="1">
      <c r="A20" s="106"/>
      <c r="B20" s="91" t="s">
        <v>18</v>
      </c>
      <c r="C20" s="20" t="s">
        <v>28</v>
      </c>
      <c r="D20" s="17">
        <v>0.14285714285714285</v>
      </c>
      <c r="E20" s="17" t="s">
        <v>45</v>
      </c>
      <c r="F20" s="18">
        <v>0.16666666666666666</v>
      </c>
      <c r="G20" s="18" t="s">
        <v>39</v>
      </c>
      <c r="H20" s="18">
        <v>0.2</v>
      </c>
      <c r="I20" s="17">
        <v>0.25</v>
      </c>
      <c r="J20" s="17">
        <v>0.5</v>
      </c>
    </row>
    <row r="21" spans="1:10" ht="28.5" customHeight="1" thickBot="1">
      <c r="A21" s="106"/>
      <c r="B21" s="93"/>
      <c r="C21" s="1" t="s">
        <v>4</v>
      </c>
      <c r="D21" s="4">
        <f t="shared" ref="D21:J21" si="7">30*(1-D20)</f>
        <v>25.714285714285715</v>
      </c>
      <c r="E21" s="4">
        <v>30</v>
      </c>
      <c r="F21" s="4">
        <v>25.714285714285715</v>
      </c>
      <c r="G21" s="4">
        <v>30</v>
      </c>
      <c r="H21" s="4">
        <f t="shared" si="7"/>
        <v>24</v>
      </c>
      <c r="I21" s="4">
        <f>30*(1-I20)</f>
        <v>22.5</v>
      </c>
      <c r="J21" s="4">
        <f t="shared" si="7"/>
        <v>15</v>
      </c>
    </row>
    <row r="22" spans="1:10" ht="16.5" customHeight="1">
      <c r="A22" s="106"/>
      <c r="B22" s="91" t="s">
        <v>19</v>
      </c>
      <c r="C22" s="20" t="s">
        <v>29</v>
      </c>
      <c r="D22" s="17" t="s">
        <v>44</v>
      </c>
      <c r="E22" s="17" t="s">
        <v>42</v>
      </c>
      <c r="F22" s="18" t="s">
        <v>58</v>
      </c>
      <c r="G22" s="18" t="s">
        <v>41</v>
      </c>
      <c r="H22" s="18">
        <v>0.2</v>
      </c>
      <c r="I22" s="17">
        <v>0.14285714285714285</v>
      </c>
      <c r="J22" s="17">
        <v>0.25</v>
      </c>
    </row>
    <row r="23" spans="1:10" ht="17.25" thickBot="1">
      <c r="A23" s="106"/>
      <c r="B23" s="92"/>
      <c r="C23" s="1" t="s">
        <v>24</v>
      </c>
      <c r="D23" s="4">
        <v>15</v>
      </c>
      <c r="E23" s="4">
        <v>15</v>
      </c>
      <c r="F23" s="4">
        <v>15</v>
      </c>
      <c r="G23" s="4">
        <v>15</v>
      </c>
      <c r="H23" s="4">
        <f t="shared" ref="H23:J25" si="8">15*(1-H22)</f>
        <v>12</v>
      </c>
      <c r="I23" s="4">
        <f t="shared" si="8"/>
        <v>12.857142857142858</v>
      </c>
      <c r="J23" s="4">
        <f t="shared" si="8"/>
        <v>11.25</v>
      </c>
    </row>
    <row r="24" spans="1:10">
      <c r="A24" s="106"/>
      <c r="B24" s="92"/>
      <c r="C24" s="20" t="s">
        <v>30</v>
      </c>
      <c r="D24" s="17" t="s">
        <v>44</v>
      </c>
      <c r="E24" s="17" t="s">
        <v>46</v>
      </c>
      <c r="F24" s="18" t="s">
        <v>58</v>
      </c>
      <c r="G24" s="18" t="s">
        <v>39</v>
      </c>
      <c r="H24" s="18" t="s">
        <v>44</v>
      </c>
      <c r="I24" s="17" t="s">
        <v>40</v>
      </c>
      <c r="J24" s="17">
        <v>0.33333333333333331</v>
      </c>
    </row>
    <row r="25" spans="1:10" ht="17.25" thickBot="1">
      <c r="A25" s="106"/>
      <c r="B25" s="93"/>
      <c r="C25" s="1" t="s">
        <v>24</v>
      </c>
      <c r="D25" s="4">
        <v>15</v>
      </c>
      <c r="E25" s="4">
        <v>15</v>
      </c>
      <c r="F25" s="4">
        <v>15</v>
      </c>
      <c r="G25" s="4">
        <v>15</v>
      </c>
      <c r="H25" s="4">
        <v>15</v>
      </c>
      <c r="I25" s="4">
        <v>15</v>
      </c>
      <c r="J25" s="4">
        <f t="shared" si="8"/>
        <v>10.000000000000002</v>
      </c>
    </row>
    <row r="26" spans="1:10" ht="17.25" thickBot="1">
      <c r="A26" s="95"/>
      <c r="B26" s="2" t="s">
        <v>27</v>
      </c>
      <c r="C26" s="6" t="s">
        <v>26</v>
      </c>
      <c r="D26" s="5">
        <f>SUM(D17,D19,D21,D23,D25)</f>
        <v>72.38095238095238</v>
      </c>
      <c r="E26" s="5">
        <f t="shared" ref="E26:J26" si="9">SUM(E17,E19,E21,E23,E25)</f>
        <v>80</v>
      </c>
      <c r="F26" s="5">
        <f t="shared" si="9"/>
        <v>75.714285714285722</v>
      </c>
      <c r="G26" s="5">
        <f t="shared" si="9"/>
        <v>74.666666666666657</v>
      </c>
      <c r="H26" s="5">
        <f t="shared" si="9"/>
        <v>67</v>
      </c>
      <c r="I26" s="5">
        <f t="shared" si="9"/>
        <v>69.69047619047619</v>
      </c>
      <c r="J26" s="5">
        <f t="shared" si="9"/>
        <v>51.583333333333336</v>
      </c>
    </row>
    <row r="27" spans="1:10" ht="16.5" customHeight="1">
      <c r="A27" s="88" t="s">
        <v>150</v>
      </c>
      <c r="B27" s="91" t="s">
        <v>17</v>
      </c>
      <c r="C27" s="20" t="s">
        <v>36</v>
      </c>
      <c r="D27" s="15">
        <v>15</v>
      </c>
      <c r="E27" s="15">
        <v>14</v>
      </c>
      <c r="F27" s="16">
        <v>15</v>
      </c>
      <c r="G27" s="16">
        <v>13</v>
      </c>
      <c r="H27" s="16">
        <v>13</v>
      </c>
      <c r="I27" s="15">
        <v>12</v>
      </c>
      <c r="J27" s="15">
        <v>13</v>
      </c>
    </row>
    <row r="28" spans="1:10" ht="17.25" thickBot="1">
      <c r="A28" s="106"/>
      <c r="B28" s="92"/>
      <c r="C28" s="1" t="s">
        <v>23</v>
      </c>
      <c r="D28" s="4">
        <f>D27*2/3</f>
        <v>10</v>
      </c>
      <c r="E28" s="4">
        <f t="shared" ref="E28:J28" si="10">E27*2/3</f>
        <v>9.3333333333333339</v>
      </c>
      <c r="F28" s="4">
        <f t="shared" si="10"/>
        <v>10</v>
      </c>
      <c r="G28" s="4">
        <f t="shared" si="10"/>
        <v>8.6666666666666661</v>
      </c>
      <c r="H28" s="4">
        <f t="shared" si="10"/>
        <v>8.6666666666666661</v>
      </c>
      <c r="I28" s="4">
        <f t="shared" si="10"/>
        <v>8</v>
      </c>
      <c r="J28" s="4">
        <f t="shared" si="10"/>
        <v>8.6666666666666661</v>
      </c>
    </row>
    <row r="29" spans="1:10">
      <c r="A29" s="106"/>
      <c r="B29" s="92"/>
      <c r="C29" s="20" t="s">
        <v>37</v>
      </c>
      <c r="D29" s="15">
        <v>14</v>
      </c>
      <c r="E29" s="15">
        <v>14</v>
      </c>
      <c r="F29" s="16">
        <v>15</v>
      </c>
      <c r="G29" s="16">
        <v>15</v>
      </c>
      <c r="H29" s="16">
        <v>15</v>
      </c>
      <c r="I29" s="15">
        <v>14</v>
      </c>
      <c r="J29" s="15">
        <v>15</v>
      </c>
    </row>
    <row r="30" spans="1:10" ht="17.25" thickBot="1">
      <c r="A30" s="106"/>
      <c r="B30" s="93"/>
      <c r="C30" s="1" t="s">
        <v>23</v>
      </c>
      <c r="D30" s="4">
        <f>D29*2/3</f>
        <v>9.3333333333333339</v>
      </c>
      <c r="E30" s="4">
        <f t="shared" ref="E30:J30" si="11">E29*2/3</f>
        <v>9.3333333333333339</v>
      </c>
      <c r="F30" s="4">
        <f t="shared" si="11"/>
        <v>10</v>
      </c>
      <c r="G30" s="4">
        <f t="shared" si="11"/>
        <v>10</v>
      </c>
      <c r="H30" s="4">
        <f t="shared" si="11"/>
        <v>10</v>
      </c>
      <c r="I30" s="4">
        <f t="shared" si="11"/>
        <v>9.3333333333333339</v>
      </c>
      <c r="J30" s="4">
        <f t="shared" si="11"/>
        <v>10</v>
      </c>
    </row>
    <row r="31" spans="1:10" ht="16.5" customHeight="1">
      <c r="A31" s="106"/>
      <c r="B31" s="91" t="s">
        <v>18</v>
      </c>
      <c r="C31" s="20" t="s">
        <v>28</v>
      </c>
      <c r="D31" s="17">
        <v>0.2</v>
      </c>
      <c r="E31" s="17" t="s">
        <v>56</v>
      </c>
      <c r="F31" s="18">
        <v>0.15789473684210525</v>
      </c>
      <c r="G31" s="18">
        <v>0.1111111111111111</v>
      </c>
      <c r="H31" s="18">
        <v>0.18181818181818182</v>
      </c>
      <c r="I31" s="17">
        <v>0.30769230769230771</v>
      </c>
      <c r="J31" s="17">
        <v>0.25</v>
      </c>
    </row>
    <row r="32" spans="1:10" ht="26.25" customHeight="1" thickBot="1">
      <c r="A32" s="106"/>
      <c r="B32" s="93"/>
      <c r="C32" s="1" t="s">
        <v>4</v>
      </c>
      <c r="D32" s="4">
        <f t="shared" ref="D32:J32" si="12">30*(1-D31)</f>
        <v>24</v>
      </c>
      <c r="E32" s="4">
        <v>30</v>
      </c>
      <c r="F32" s="4">
        <f t="shared" si="12"/>
        <v>25.263157894736842</v>
      </c>
      <c r="G32" s="4">
        <f t="shared" si="12"/>
        <v>26.666666666666664</v>
      </c>
      <c r="H32" s="4">
        <f t="shared" si="12"/>
        <v>24.545454545454543</v>
      </c>
      <c r="I32" s="4">
        <f t="shared" si="12"/>
        <v>20.76923076923077</v>
      </c>
      <c r="J32" s="4">
        <f t="shared" si="12"/>
        <v>22.5</v>
      </c>
    </row>
    <row r="33" spans="1:10" ht="16.5" customHeight="1">
      <c r="A33" s="106"/>
      <c r="B33" s="91" t="s">
        <v>19</v>
      </c>
      <c r="C33" s="20" t="s">
        <v>29</v>
      </c>
      <c r="D33" s="17" t="s">
        <v>46</v>
      </c>
      <c r="E33" s="17" t="s">
        <v>56</v>
      </c>
      <c r="F33" s="18">
        <v>5.2631578947368418E-2</v>
      </c>
      <c r="G33" s="18">
        <v>0.33333333333333331</v>
      </c>
      <c r="H33" s="18" t="s">
        <v>38</v>
      </c>
      <c r="I33" s="17" t="s">
        <v>39</v>
      </c>
      <c r="J33" s="17">
        <v>0.5</v>
      </c>
    </row>
    <row r="34" spans="1:10" ht="17.25" thickBot="1">
      <c r="A34" s="106"/>
      <c r="B34" s="92"/>
      <c r="C34" s="1" t="s">
        <v>24</v>
      </c>
      <c r="D34" s="4">
        <v>15</v>
      </c>
      <c r="E34" s="4">
        <v>15</v>
      </c>
      <c r="F34" s="4">
        <f t="shared" ref="F34:G34" si="13">15*(1-F33)</f>
        <v>14.210526315789474</v>
      </c>
      <c r="G34" s="4">
        <f t="shared" si="13"/>
        <v>10.000000000000002</v>
      </c>
      <c r="H34" s="4">
        <v>15</v>
      </c>
      <c r="I34" s="4">
        <v>15</v>
      </c>
      <c r="J34" s="4">
        <f t="shared" ref="J34" si="14">15*(1-J33)</f>
        <v>7.5</v>
      </c>
    </row>
    <row r="35" spans="1:10">
      <c r="A35" s="106"/>
      <c r="B35" s="92"/>
      <c r="C35" s="20" t="s">
        <v>30</v>
      </c>
      <c r="D35" s="17" t="s">
        <v>42</v>
      </c>
      <c r="E35" s="17" t="s">
        <v>56</v>
      </c>
      <c r="F35" s="18">
        <v>0.15789473684210525</v>
      </c>
      <c r="G35" s="18">
        <v>0.1111111111111111</v>
      </c>
      <c r="H35" s="18" t="s">
        <v>38</v>
      </c>
      <c r="I35" s="17">
        <v>0.2</v>
      </c>
      <c r="J35" s="17" t="s">
        <v>42</v>
      </c>
    </row>
    <row r="36" spans="1:10" ht="17.25" thickBot="1">
      <c r="A36" s="106"/>
      <c r="B36" s="93"/>
      <c r="C36" s="1" t="s">
        <v>24</v>
      </c>
      <c r="D36" s="4">
        <v>15</v>
      </c>
      <c r="E36" s="4">
        <v>15</v>
      </c>
      <c r="F36" s="4">
        <f t="shared" ref="F36:I36" si="15">15*(1-F35)</f>
        <v>12.631578947368421</v>
      </c>
      <c r="G36" s="4">
        <f t="shared" si="15"/>
        <v>13.333333333333332</v>
      </c>
      <c r="H36" s="4">
        <v>15</v>
      </c>
      <c r="I36" s="4">
        <f t="shared" si="15"/>
        <v>12</v>
      </c>
      <c r="J36" s="4">
        <v>15</v>
      </c>
    </row>
    <row r="37" spans="1:10" ht="17.25" thickBot="1">
      <c r="A37" s="95"/>
      <c r="B37" s="2" t="s">
        <v>27</v>
      </c>
      <c r="C37" s="6" t="s">
        <v>26</v>
      </c>
      <c r="D37" s="5">
        <f>SUM(D28,D30,D32,D34,D36)</f>
        <v>73.333333333333343</v>
      </c>
      <c r="E37" s="5">
        <f t="shared" ref="E37:J37" si="16">SUM(E28,E30,E32,E34,E36)</f>
        <v>78.666666666666671</v>
      </c>
      <c r="F37" s="5">
        <f t="shared" si="16"/>
        <v>72.10526315789474</v>
      </c>
      <c r="G37" s="5">
        <f t="shared" si="16"/>
        <v>68.666666666666657</v>
      </c>
      <c r="H37" s="5">
        <f t="shared" si="16"/>
        <v>73.212121212121204</v>
      </c>
      <c r="I37" s="5">
        <f t="shared" si="16"/>
        <v>65.102564102564102</v>
      </c>
      <c r="J37" s="5">
        <f t="shared" si="16"/>
        <v>63.666666666666664</v>
      </c>
    </row>
    <row r="38" spans="1:10" ht="16.5" customHeight="1">
      <c r="A38" s="88" t="s">
        <v>151</v>
      </c>
      <c r="B38" s="91" t="s">
        <v>17</v>
      </c>
      <c r="C38" s="20" t="s">
        <v>36</v>
      </c>
      <c r="D38" s="15">
        <v>15</v>
      </c>
      <c r="E38" s="15">
        <v>15</v>
      </c>
      <c r="F38" s="16">
        <v>11</v>
      </c>
      <c r="G38" s="16">
        <v>6</v>
      </c>
      <c r="H38" s="16">
        <v>6</v>
      </c>
      <c r="I38" s="15">
        <v>11</v>
      </c>
      <c r="J38" s="15">
        <v>9</v>
      </c>
    </row>
    <row r="39" spans="1:10" ht="17.25" thickBot="1">
      <c r="A39" s="106"/>
      <c r="B39" s="92"/>
      <c r="C39" s="1" t="s">
        <v>23</v>
      </c>
      <c r="D39" s="4">
        <f>D38*2/3</f>
        <v>10</v>
      </c>
      <c r="E39" s="4">
        <f t="shared" ref="E39:J39" si="17">E38*2/3</f>
        <v>10</v>
      </c>
      <c r="F39" s="4">
        <f t="shared" si="17"/>
        <v>7.333333333333333</v>
      </c>
      <c r="G39" s="4">
        <f t="shared" si="17"/>
        <v>4</v>
      </c>
      <c r="H39" s="4">
        <f t="shared" si="17"/>
        <v>4</v>
      </c>
      <c r="I39" s="4">
        <f t="shared" si="17"/>
        <v>7.333333333333333</v>
      </c>
      <c r="J39" s="4">
        <f t="shared" si="17"/>
        <v>6</v>
      </c>
    </row>
    <row r="40" spans="1:10">
      <c r="A40" s="106"/>
      <c r="B40" s="92"/>
      <c r="C40" s="20" t="s">
        <v>37</v>
      </c>
      <c r="D40" s="15">
        <v>12</v>
      </c>
      <c r="E40" s="15">
        <v>14</v>
      </c>
      <c r="F40" s="16">
        <v>15</v>
      </c>
      <c r="G40" s="16">
        <v>15</v>
      </c>
      <c r="H40" s="16">
        <v>13</v>
      </c>
      <c r="I40" s="15">
        <v>9</v>
      </c>
      <c r="J40" s="15">
        <v>13</v>
      </c>
    </row>
    <row r="41" spans="1:10" ht="17.25" thickBot="1">
      <c r="A41" s="106"/>
      <c r="B41" s="93"/>
      <c r="C41" s="1" t="s">
        <v>23</v>
      </c>
      <c r="D41" s="4">
        <f>D40*2/3</f>
        <v>8</v>
      </c>
      <c r="E41" s="4">
        <f t="shared" ref="E41:J41" si="18">E40*2/3</f>
        <v>9.3333333333333339</v>
      </c>
      <c r="F41" s="4">
        <f t="shared" si="18"/>
        <v>10</v>
      </c>
      <c r="G41" s="4">
        <f t="shared" si="18"/>
        <v>10</v>
      </c>
      <c r="H41" s="4">
        <f t="shared" si="18"/>
        <v>8.6666666666666661</v>
      </c>
      <c r="I41" s="4">
        <f t="shared" si="18"/>
        <v>6</v>
      </c>
      <c r="J41" s="4">
        <f t="shared" si="18"/>
        <v>8.6666666666666661</v>
      </c>
    </row>
    <row r="42" spans="1:10" ht="16.5" customHeight="1">
      <c r="A42" s="106"/>
      <c r="B42" s="91" t="s">
        <v>18</v>
      </c>
      <c r="C42" s="20" t="s">
        <v>28</v>
      </c>
      <c r="D42" s="17">
        <v>0.42857142857142855</v>
      </c>
      <c r="E42" s="17" t="s">
        <v>45</v>
      </c>
      <c r="F42" s="18">
        <v>0.14285714285714285</v>
      </c>
      <c r="G42" s="18">
        <v>0.2</v>
      </c>
      <c r="H42" s="18">
        <v>0.3</v>
      </c>
      <c r="I42" s="17">
        <v>7.6923076923076927E-2</v>
      </c>
      <c r="J42" s="17">
        <v>0.4</v>
      </c>
    </row>
    <row r="43" spans="1:10" ht="24" customHeight="1" thickBot="1">
      <c r="A43" s="106"/>
      <c r="B43" s="93"/>
      <c r="C43" s="1" t="s">
        <v>4</v>
      </c>
      <c r="D43" s="4">
        <f t="shared" ref="D43:J43" si="19">30*(1-D42)</f>
        <v>17.142857142857142</v>
      </c>
      <c r="E43" s="4">
        <v>30</v>
      </c>
      <c r="F43" s="4">
        <f t="shared" si="19"/>
        <v>25.714285714285715</v>
      </c>
      <c r="G43" s="4">
        <f t="shared" si="19"/>
        <v>24</v>
      </c>
      <c r="H43" s="4">
        <f t="shared" si="19"/>
        <v>21</v>
      </c>
      <c r="I43" s="4">
        <f t="shared" si="19"/>
        <v>27.692307692307693</v>
      </c>
      <c r="J43" s="4">
        <f t="shared" si="19"/>
        <v>18</v>
      </c>
    </row>
    <row r="44" spans="1:10" ht="16.5" customHeight="1">
      <c r="A44" s="106"/>
      <c r="B44" s="91" t="s">
        <v>19</v>
      </c>
      <c r="C44" s="20" t="s">
        <v>29</v>
      </c>
      <c r="D44" s="17" t="s">
        <v>41</v>
      </c>
      <c r="E44" s="17" t="s">
        <v>45</v>
      </c>
      <c r="F44" s="18">
        <v>6.25E-2</v>
      </c>
      <c r="G44" s="18">
        <v>0.1111111111111111</v>
      </c>
      <c r="H44" s="18" t="s">
        <v>38</v>
      </c>
      <c r="I44" s="17" t="s">
        <v>53</v>
      </c>
      <c r="J44" s="17" t="s">
        <v>45</v>
      </c>
    </row>
    <row r="45" spans="1:10" ht="17.25" thickBot="1">
      <c r="A45" s="106"/>
      <c r="B45" s="92"/>
      <c r="C45" s="1" t="s">
        <v>24</v>
      </c>
      <c r="D45" s="4">
        <v>15</v>
      </c>
      <c r="E45" s="4">
        <v>15</v>
      </c>
      <c r="F45" s="4">
        <f t="shared" ref="F45:G45" si="20">15*(1-F44)</f>
        <v>14.0625</v>
      </c>
      <c r="G45" s="4">
        <f t="shared" si="20"/>
        <v>13.333333333333332</v>
      </c>
      <c r="H45" s="4">
        <v>15</v>
      </c>
      <c r="I45" s="4">
        <v>15</v>
      </c>
      <c r="J45" s="4">
        <v>15</v>
      </c>
    </row>
    <row r="46" spans="1:10">
      <c r="A46" s="106"/>
      <c r="B46" s="92"/>
      <c r="C46" s="20" t="s">
        <v>30</v>
      </c>
      <c r="D46" s="17" t="s">
        <v>41</v>
      </c>
      <c r="E46" s="17" t="s">
        <v>42</v>
      </c>
      <c r="F46" s="18" t="s">
        <v>55</v>
      </c>
      <c r="G46" s="18" t="s">
        <v>39</v>
      </c>
      <c r="H46" s="18" t="s">
        <v>38</v>
      </c>
      <c r="I46" s="17" t="s">
        <v>49</v>
      </c>
      <c r="J46" s="17" t="s">
        <v>42</v>
      </c>
    </row>
    <row r="47" spans="1:10" ht="17.25" thickBot="1">
      <c r="A47" s="106"/>
      <c r="B47" s="93"/>
      <c r="C47" s="1" t="s">
        <v>24</v>
      </c>
      <c r="D47" s="4">
        <v>15</v>
      </c>
      <c r="E47" s="4">
        <v>15</v>
      </c>
      <c r="F47" s="4">
        <v>15</v>
      </c>
      <c r="G47" s="4">
        <v>15</v>
      </c>
      <c r="H47" s="4">
        <v>15</v>
      </c>
      <c r="I47" s="4">
        <v>15</v>
      </c>
      <c r="J47" s="4">
        <v>15</v>
      </c>
    </row>
    <row r="48" spans="1:10" ht="17.25" thickBot="1">
      <c r="A48" s="95"/>
      <c r="B48" s="2" t="s">
        <v>27</v>
      </c>
      <c r="C48" s="6" t="s">
        <v>26</v>
      </c>
      <c r="D48" s="5">
        <f t="shared" ref="D48:J48" si="21">SUM(D39,D41,D43,D45,D47)</f>
        <v>65.142857142857139</v>
      </c>
      <c r="E48" s="5">
        <f t="shared" si="21"/>
        <v>79.333333333333343</v>
      </c>
      <c r="F48" s="5">
        <f t="shared" si="21"/>
        <v>72.110119047619051</v>
      </c>
      <c r="G48" s="5">
        <f t="shared" si="21"/>
        <v>66.333333333333329</v>
      </c>
      <c r="H48" s="5">
        <f t="shared" si="21"/>
        <v>63.666666666666664</v>
      </c>
      <c r="I48" s="5">
        <f t="shared" si="21"/>
        <v>71.025641025641022</v>
      </c>
      <c r="J48" s="5">
        <f t="shared" si="21"/>
        <v>62.666666666666664</v>
      </c>
    </row>
    <row r="49" spans="1:10" ht="16.5" customHeight="1">
      <c r="A49" s="88" t="s">
        <v>152</v>
      </c>
      <c r="B49" s="91" t="s">
        <v>17</v>
      </c>
      <c r="C49" s="20" t="s">
        <v>36</v>
      </c>
      <c r="D49" s="15">
        <v>13</v>
      </c>
      <c r="E49" s="15">
        <v>14</v>
      </c>
      <c r="F49" s="16">
        <v>13</v>
      </c>
      <c r="G49" s="16">
        <v>9</v>
      </c>
      <c r="H49" s="16">
        <v>11</v>
      </c>
      <c r="I49" s="15">
        <v>15</v>
      </c>
      <c r="J49" s="15">
        <v>11</v>
      </c>
    </row>
    <row r="50" spans="1:10" ht="17.25" thickBot="1">
      <c r="A50" s="106"/>
      <c r="B50" s="92"/>
      <c r="C50" s="1" t="s">
        <v>23</v>
      </c>
      <c r="D50" s="4">
        <f>D49*2/3</f>
        <v>8.6666666666666661</v>
      </c>
      <c r="E50" s="4">
        <f t="shared" ref="E50:J50" si="22">E49*2/3</f>
        <v>9.3333333333333339</v>
      </c>
      <c r="F50" s="4">
        <f t="shared" si="22"/>
        <v>8.6666666666666661</v>
      </c>
      <c r="G50" s="4">
        <f t="shared" si="22"/>
        <v>6</v>
      </c>
      <c r="H50" s="4">
        <f t="shared" si="22"/>
        <v>7.333333333333333</v>
      </c>
      <c r="I50" s="4">
        <f t="shared" si="22"/>
        <v>10</v>
      </c>
      <c r="J50" s="4">
        <f t="shared" si="22"/>
        <v>7.333333333333333</v>
      </c>
    </row>
    <row r="51" spans="1:10">
      <c r="A51" s="106"/>
      <c r="B51" s="92"/>
      <c r="C51" s="20" t="s">
        <v>37</v>
      </c>
      <c r="D51" s="15">
        <v>13</v>
      </c>
      <c r="E51" s="15">
        <v>15</v>
      </c>
      <c r="F51" s="16">
        <v>15</v>
      </c>
      <c r="G51" s="16">
        <v>14</v>
      </c>
      <c r="H51" s="16">
        <v>14</v>
      </c>
      <c r="I51" s="15">
        <v>11</v>
      </c>
      <c r="J51" s="15">
        <v>11</v>
      </c>
    </row>
    <row r="52" spans="1:10" ht="17.25" thickBot="1">
      <c r="A52" s="106"/>
      <c r="B52" s="93"/>
      <c r="C52" s="1" t="s">
        <v>23</v>
      </c>
      <c r="D52" s="4">
        <f>D51*2/3</f>
        <v>8.6666666666666661</v>
      </c>
      <c r="E52" s="4">
        <f t="shared" ref="E52:J52" si="23">E51*2/3</f>
        <v>10</v>
      </c>
      <c r="F52" s="4">
        <f t="shared" si="23"/>
        <v>10</v>
      </c>
      <c r="G52" s="4">
        <f t="shared" si="23"/>
        <v>9.3333333333333339</v>
      </c>
      <c r="H52" s="4">
        <f t="shared" si="23"/>
        <v>9.3333333333333339</v>
      </c>
      <c r="I52" s="4">
        <f t="shared" si="23"/>
        <v>7.333333333333333</v>
      </c>
      <c r="J52" s="4">
        <f t="shared" si="23"/>
        <v>7.333333333333333</v>
      </c>
    </row>
    <row r="53" spans="1:10" ht="16.5" customHeight="1">
      <c r="A53" s="106"/>
      <c r="B53" s="91" t="s">
        <v>18</v>
      </c>
      <c r="C53" s="20" t="s">
        <v>28</v>
      </c>
      <c r="D53" s="17">
        <v>0.16666666666666666</v>
      </c>
      <c r="E53" s="17" t="s">
        <v>45</v>
      </c>
      <c r="F53" s="18">
        <v>9.5238095238095233E-2</v>
      </c>
      <c r="G53" s="18">
        <v>0.1</v>
      </c>
      <c r="H53" s="18">
        <v>0.1</v>
      </c>
      <c r="I53" s="17">
        <v>0.15384615384615385</v>
      </c>
      <c r="J53" s="17">
        <v>0.2</v>
      </c>
    </row>
    <row r="54" spans="1:10" ht="26.25" customHeight="1" thickBot="1">
      <c r="A54" s="106"/>
      <c r="B54" s="93"/>
      <c r="C54" s="1" t="s">
        <v>4</v>
      </c>
      <c r="D54" s="4">
        <f t="shared" ref="D54:J54" si="24">30*(1-D53)</f>
        <v>25</v>
      </c>
      <c r="E54" s="4">
        <v>30</v>
      </c>
      <c r="F54" s="4">
        <f t="shared" si="24"/>
        <v>27.142857142857142</v>
      </c>
      <c r="G54" s="4">
        <f t="shared" si="24"/>
        <v>27</v>
      </c>
      <c r="H54" s="4">
        <f t="shared" si="24"/>
        <v>27</v>
      </c>
      <c r="I54" s="4">
        <f t="shared" si="24"/>
        <v>25.384615384615383</v>
      </c>
      <c r="J54" s="4">
        <f t="shared" si="24"/>
        <v>24</v>
      </c>
    </row>
    <row r="55" spans="1:10" ht="16.5" customHeight="1">
      <c r="A55" s="106"/>
      <c r="B55" s="91" t="s">
        <v>19</v>
      </c>
      <c r="C55" s="20" t="s">
        <v>29</v>
      </c>
      <c r="D55" s="17" t="s">
        <v>44</v>
      </c>
      <c r="E55" s="17" t="s">
        <v>45</v>
      </c>
      <c r="F55" s="18">
        <v>0.1</v>
      </c>
      <c r="G55" s="18" t="s">
        <v>38</v>
      </c>
      <c r="H55" s="18">
        <v>0.3</v>
      </c>
      <c r="I55" s="17" t="s">
        <v>53</v>
      </c>
      <c r="J55" s="17">
        <v>0.2</v>
      </c>
    </row>
    <row r="56" spans="1:10" ht="17.25" thickBot="1">
      <c r="A56" s="106"/>
      <c r="B56" s="92"/>
      <c r="C56" s="1" t="s">
        <v>24</v>
      </c>
      <c r="D56" s="4">
        <v>15</v>
      </c>
      <c r="E56" s="4">
        <v>15</v>
      </c>
      <c r="F56" s="4">
        <f t="shared" ref="F56:J56" si="25">15*(1-F55)</f>
        <v>13.5</v>
      </c>
      <c r="G56" s="4">
        <v>15</v>
      </c>
      <c r="H56" s="4">
        <f t="shared" si="25"/>
        <v>10.5</v>
      </c>
      <c r="I56" s="4">
        <v>15</v>
      </c>
      <c r="J56" s="4">
        <f t="shared" si="25"/>
        <v>12</v>
      </c>
    </row>
    <row r="57" spans="1:10">
      <c r="A57" s="106"/>
      <c r="B57" s="92"/>
      <c r="C57" s="20" t="s">
        <v>30</v>
      </c>
      <c r="D57" s="17" t="s">
        <v>44</v>
      </c>
      <c r="E57" s="17" t="s">
        <v>45</v>
      </c>
      <c r="F57" s="18" t="s">
        <v>57</v>
      </c>
      <c r="G57" s="18" t="s">
        <v>39</v>
      </c>
      <c r="H57" s="18" t="s">
        <v>39</v>
      </c>
      <c r="I57" s="17" t="s">
        <v>49</v>
      </c>
      <c r="J57" s="17" t="s">
        <v>45</v>
      </c>
    </row>
    <row r="58" spans="1:10" ht="17.25" thickBot="1">
      <c r="A58" s="106"/>
      <c r="B58" s="93"/>
      <c r="C58" s="1" t="s">
        <v>24</v>
      </c>
      <c r="D58" s="4">
        <v>15</v>
      </c>
      <c r="E58" s="4">
        <v>15</v>
      </c>
      <c r="F58" s="4">
        <v>15</v>
      </c>
      <c r="G58" s="4">
        <v>15</v>
      </c>
      <c r="H58" s="4">
        <v>15</v>
      </c>
      <c r="I58" s="4">
        <v>15</v>
      </c>
      <c r="J58" s="4">
        <v>15</v>
      </c>
    </row>
    <row r="59" spans="1:10" ht="17.25" thickBot="1">
      <c r="A59" s="95"/>
      <c r="B59" s="2" t="s">
        <v>27</v>
      </c>
      <c r="C59" s="6" t="s">
        <v>26</v>
      </c>
      <c r="D59" s="5">
        <f>SUM(D50,D52,D54,D56,D58)</f>
        <v>72.333333333333329</v>
      </c>
      <c r="E59" s="5">
        <f t="shared" ref="E59:J59" si="26">SUM(E50,E52,E54,E56,E58)</f>
        <v>79.333333333333343</v>
      </c>
      <c r="F59" s="5">
        <f t="shared" si="26"/>
        <v>74.30952380952381</v>
      </c>
      <c r="G59" s="5">
        <f t="shared" si="26"/>
        <v>72.333333333333343</v>
      </c>
      <c r="H59" s="5">
        <f t="shared" si="26"/>
        <v>69.166666666666671</v>
      </c>
      <c r="I59" s="5">
        <f t="shared" si="26"/>
        <v>72.717948717948715</v>
      </c>
      <c r="J59" s="5">
        <f t="shared" si="26"/>
        <v>65.666666666666657</v>
      </c>
    </row>
    <row r="60" spans="1:10" ht="21.75" customHeight="1">
      <c r="A60" s="88" t="s">
        <v>153</v>
      </c>
      <c r="B60" s="91" t="s">
        <v>17</v>
      </c>
      <c r="C60" s="20" t="s">
        <v>36</v>
      </c>
      <c r="D60" s="15">
        <v>13</v>
      </c>
      <c r="E60" s="15">
        <v>14</v>
      </c>
      <c r="F60" s="16">
        <v>13</v>
      </c>
      <c r="G60" s="16">
        <v>9</v>
      </c>
      <c r="H60" s="16">
        <v>11</v>
      </c>
      <c r="I60" s="15">
        <v>15</v>
      </c>
      <c r="J60" s="15">
        <v>11</v>
      </c>
    </row>
    <row r="61" spans="1:10" ht="17.25" thickBot="1">
      <c r="A61" s="106"/>
      <c r="B61" s="92"/>
      <c r="C61" s="1" t="s">
        <v>23</v>
      </c>
      <c r="D61" s="4">
        <f>D60*2/3</f>
        <v>8.6666666666666661</v>
      </c>
      <c r="E61" s="4">
        <f t="shared" ref="E61:J61" si="27">E60*2/3</f>
        <v>9.3333333333333339</v>
      </c>
      <c r="F61" s="4">
        <f t="shared" si="27"/>
        <v>8.6666666666666661</v>
      </c>
      <c r="G61" s="4">
        <f t="shared" si="27"/>
        <v>6</v>
      </c>
      <c r="H61" s="4">
        <f t="shared" si="27"/>
        <v>7.333333333333333</v>
      </c>
      <c r="I61" s="4">
        <f t="shared" si="27"/>
        <v>10</v>
      </c>
      <c r="J61" s="4">
        <f t="shared" si="27"/>
        <v>7.333333333333333</v>
      </c>
    </row>
    <row r="62" spans="1:10">
      <c r="A62" s="106"/>
      <c r="B62" s="92"/>
      <c r="C62" s="20" t="s">
        <v>37</v>
      </c>
      <c r="D62" s="15">
        <v>13</v>
      </c>
      <c r="E62" s="15">
        <v>15</v>
      </c>
      <c r="F62" s="16">
        <v>15</v>
      </c>
      <c r="G62" s="16">
        <v>14</v>
      </c>
      <c r="H62" s="16">
        <v>14</v>
      </c>
      <c r="I62" s="15">
        <v>11</v>
      </c>
      <c r="J62" s="15">
        <v>11</v>
      </c>
    </row>
    <row r="63" spans="1:10" ht="17.25" thickBot="1">
      <c r="A63" s="106"/>
      <c r="B63" s="93"/>
      <c r="C63" s="1" t="s">
        <v>23</v>
      </c>
      <c r="D63" s="4">
        <f>D62*2/3</f>
        <v>8.6666666666666661</v>
      </c>
      <c r="E63" s="4">
        <f t="shared" ref="E63:J63" si="28">E62*2/3</f>
        <v>10</v>
      </c>
      <c r="F63" s="4">
        <f t="shared" si="28"/>
        <v>10</v>
      </c>
      <c r="G63" s="4">
        <f t="shared" si="28"/>
        <v>9.3333333333333339</v>
      </c>
      <c r="H63" s="4">
        <f t="shared" si="28"/>
        <v>9.3333333333333339</v>
      </c>
      <c r="I63" s="4">
        <f t="shared" si="28"/>
        <v>7.333333333333333</v>
      </c>
      <c r="J63" s="4">
        <f t="shared" si="28"/>
        <v>7.333333333333333</v>
      </c>
    </row>
    <row r="64" spans="1:10" ht="16.5" customHeight="1">
      <c r="A64" s="106"/>
      <c r="B64" s="91" t="s">
        <v>18</v>
      </c>
      <c r="C64" s="20" t="s">
        <v>28</v>
      </c>
      <c r="D64" s="17">
        <v>0.2</v>
      </c>
      <c r="E64" s="17" t="s">
        <v>42</v>
      </c>
      <c r="F64" s="18">
        <v>0.1111111111111111</v>
      </c>
      <c r="G64" s="18">
        <v>0.1</v>
      </c>
      <c r="H64" s="18" t="s">
        <v>40</v>
      </c>
      <c r="I64" s="17">
        <v>8.3333333333333329E-2</v>
      </c>
      <c r="J64" s="17">
        <v>0.66666666666666663</v>
      </c>
    </row>
    <row r="65" spans="1:10" ht="17.25" thickBot="1">
      <c r="A65" s="106"/>
      <c r="B65" s="93"/>
      <c r="C65" s="1" t="s">
        <v>4</v>
      </c>
      <c r="D65" s="4">
        <f t="shared" ref="D65:G65" si="29">30*(1-D64)</f>
        <v>24</v>
      </c>
      <c r="E65" s="4">
        <v>30</v>
      </c>
      <c r="F65" s="4">
        <f t="shared" si="29"/>
        <v>26.666666666666664</v>
      </c>
      <c r="G65" s="4">
        <f t="shared" si="29"/>
        <v>27</v>
      </c>
      <c r="H65" s="4">
        <v>30</v>
      </c>
      <c r="I65" s="4">
        <f t="shared" ref="I65:J65" si="30">30*(1-I64)</f>
        <v>27.5</v>
      </c>
      <c r="J65" s="4">
        <f t="shared" si="30"/>
        <v>10.000000000000002</v>
      </c>
    </row>
    <row r="66" spans="1:10" ht="16.5" customHeight="1">
      <c r="A66" s="106"/>
      <c r="B66" s="91" t="s">
        <v>19</v>
      </c>
      <c r="C66" s="20" t="s">
        <v>29</v>
      </c>
      <c r="D66" s="17" t="s">
        <v>42</v>
      </c>
      <c r="E66" s="17" t="s">
        <v>42</v>
      </c>
      <c r="F66" s="18">
        <v>0.26666666666666666</v>
      </c>
      <c r="G66" s="18">
        <v>0.2</v>
      </c>
      <c r="H66" s="18" t="s">
        <v>41</v>
      </c>
      <c r="I66" s="17" t="s">
        <v>53</v>
      </c>
      <c r="J66" s="17" t="s">
        <v>45</v>
      </c>
    </row>
    <row r="67" spans="1:10" ht="17.25" thickBot="1">
      <c r="A67" s="106"/>
      <c r="B67" s="92"/>
      <c r="C67" s="1" t="s">
        <v>24</v>
      </c>
      <c r="D67" s="4">
        <v>15</v>
      </c>
      <c r="E67" s="4">
        <v>15</v>
      </c>
      <c r="F67" s="4">
        <f t="shared" ref="F67:G67" si="31">15*(1-F66)</f>
        <v>11</v>
      </c>
      <c r="G67" s="4">
        <f t="shared" si="31"/>
        <v>12</v>
      </c>
      <c r="H67" s="4">
        <v>15</v>
      </c>
      <c r="I67" s="4">
        <v>15</v>
      </c>
      <c r="J67" s="4">
        <v>15</v>
      </c>
    </row>
    <row r="68" spans="1:10" ht="16.5" customHeight="1">
      <c r="A68" s="106"/>
      <c r="B68" s="92"/>
      <c r="C68" s="20" t="s">
        <v>30</v>
      </c>
      <c r="D68" s="17" t="s">
        <v>44</v>
      </c>
      <c r="E68" s="17" t="s">
        <v>45</v>
      </c>
      <c r="F68" s="18" t="s">
        <v>57</v>
      </c>
      <c r="G68" s="18" t="s">
        <v>39</v>
      </c>
      <c r="H68" s="18" t="s">
        <v>39</v>
      </c>
      <c r="I68" s="17" t="s">
        <v>49</v>
      </c>
      <c r="J68" s="17" t="s">
        <v>45</v>
      </c>
    </row>
    <row r="69" spans="1:10" ht="17.25" thickBot="1">
      <c r="A69" s="106"/>
      <c r="B69" s="93"/>
      <c r="C69" s="1" t="s">
        <v>24</v>
      </c>
      <c r="D69" s="4">
        <v>15</v>
      </c>
      <c r="E69" s="4">
        <v>15</v>
      </c>
      <c r="F69" s="4">
        <v>15</v>
      </c>
      <c r="G69" s="4">
        <v>15</v>
      </c>
      <c r="H69" s="4">
        <v>15</v>
      </c>
      <c r="I69" s="4">
        <v>15</v>
      </c>
      <c r="J69" s="4">
        <v>15</v>
      </c>
    </row>
    <row r="70" spans="1:10" ht="17.25" customHeight="1" thickBot="1">
      <c r="A70" s="95"/>
      <c r="B70" s="2" t="s">
        <v>27</v>
      </c>
      <c r="C70" s="6" t="s">
        <v>26</v>
      </c>
      <c r="D70" s="5">
        <f>SUM(D61,D63,D65,D67,D69)</f>
        <v>71.333333333333329</v>
      </c>
      <c r="E70" s="5">
        <f t="shared" ref="E70:J70" si="32">SUM(E61,E63,E65,E67,E69)</f>
        <v>79.333333333333343</v>
      </c>
      <c r="F70" s="5">
        <f t="shared" si="32"/>
        <v>71.333333333333329</v>
      </c>
      <c r="G70" s="5">
        <f t="shared" si="32"/>
        <v>69.333333333333343</v>
      </c>
      <c r="H70" s="5">
        <f t="shared" si="32"/>
        <v>76.666666666666671</v>
      </c>
      <c r="I70" s="5">
        <f t="shared" si="32"/>
        <v>74.833333333333329</v>
      </c>
      <c r="J70" s="5">
        <f t="shared" si="32"/>
        <v>54.666666666666671</v>
      </c>
    </row>
    <row r="71" spans="1:10" ht="17.25" thickBot="1">
      <c r="A71" s="88" t="s">
        <v>1</v>
      </c>
      <c r="B71" s="3" t="s">
        <v>2</v>
      </c>
      <c r="C71" s="7" t="s">
        <v>25</v>
      </c>
      <c r="D71" s="77">
        <f>SUM(D70,D59,D48,D15,D26,D37)</f>
        <v>427.85714285714289</v>
      </c>
      <c r="E71" s="77">
        <f t="shared" ref="E71:J71" si="33">SUM(E70,E59,E48,E15,E26,E37)</f>
        <v>476.66666666666669</v>
      </c>
      <c r="F71" s="77">
        <f t="shared" si="33"/>
        <v>442.40585839598998</v>
      </c>
      <c r="G71" s="77">
        <f t="shared" si="33"/>
        <v>417.16666666666663</v>
      </c>
      <c r="H71" s="77">
        <f t="shared" si="33"/>
        <v>414.37878787878788</v>
      </c>
      <c r="I71" s="77">
        <f t="shared" si="33"/>
        <v>414.78663003663002</v>
      </c>
      <c r="J71" s="77">
        <f t="shared" si="33"/>
        <v>355.91666666666669</v>
      </c>
    </row>
    <row r="72" spans="1:10" ht="19.5" thickBot="1">
      <c r="A72" s="95"/>
      <c r="B72" s="3" t="s">
        <v>3</v>
      </c>
      <c r="C72" s="9" t="s">
        <v>3</v>
      </c>
      <c r="D72" s="11">
        <v>3</v>
      </c>
      <c r="E72" s="11">
        <v>1</v>
      </c>
      <c r="F72" s="12">
        <v>2</v>
      </c>
      <c r="G72" s="12">
        <v>4</v>
      </c>
      <c r="H72" s="12">
        <v>6</v>
      </c>
      <c r="I72" s="11">
        <v>5</v>
      </c>
      <c r="J72" s="11">
        <v>7</v>
      </c>
    </row>
  </sheetData>
  <mergeCells count="36">
    <mergeCell ref="A16:A26"/>
    <mergeCell ref="B16:B19"/>
    <mergeCell ref="B20:B21"/>
    <mergeCell ref="B22:B25"/>
    <mergeCell ref="A1:J1"/>
    <mergeCell ref="A2:J2"/>
    <mergeCell ref="A3:A4"/>
    <mergeCell ref="B3:B4"/>
    <mergeCell ref="D3:D4"/>
    <mergeCell ref="E3:E4"/>
    <mergeCell ref="F3:F4"/>
    <mergeCell ref="G3:G4"/>
    <mergeCell ref="H3:H4"/>
    <mergeCell ref="I3:I4"/>
    <mergeCell ref="J3:J4"/>
    <mergeCell ref="A5:A15"/>
    <mergeCell ref="B5:B8"/>
    <mergeCell ref="B9:B10"/>
    <mergeCell ref="B11:B14"/>
    <mergeCell ref="A27:A37"/>
    <mergeCell ref="B27:B30"/>
    <mergeCell ref="B31:B32"/>
    <mergeCell ref="B33:B36"/>
    <mergeCell ref="A38:A48"/>
    <mergeCell ref="B38:B41"/>
    <mergeCell ref="B42:B43"/>
    <mergeCell ref="B44:B47"/>
    <mergeCell ref="A71:A72"/>
    <mergeCell ref="A49:A59"/>
    <mergeCell ref="B49:B52"/>
    <mergeCell ref="B53:B54"/>
    <mergeCell ref="B55:B58"/>
    <mergeCell ref="A60:A70"/>
    <mergeCell ref="B60:B63"/>
    <mergeCell ref="B64:B65"/>
    <mergeCell ref="B66:B69"/>
  </mergeCells>
  <phoneticPr fontId="6" type="noConversion"/>
  <pageMargins left="0.25" right="0.25" top="0.75" bottom="0.75" header="0.3" footer="0.3"/>
  <pageSetup paperSize="12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BC5D5-CE03-454A-B54E-1FAEEABD777C}">
  <dimension ref="A1:P17"/>
  <sheetViews>
    <sheetView topLeftCell="A4" workbookViewId="0">
      <selection activeCell="O14" sqref="O14"/>
    </sheetView>
  </sheetViews>
  <sheetFormatPr defaultRowHeight="19.5"/>
  <cols>
    <col min="1" max="12" width="7.125" style="21" customWidth="1"/>
    <col min="13" max="16384" width="9" style="21"/>
  </cols>
  <sheetData>
    <row r="1" spans="1:16" ht="27.75">
      <c r="A1" s="43" t="s">
        <v>59</v>
      </c>
    </row>
    <row r="2" spans="1:16">
      <c r="A2" s="82" t="s">
        <v>71</v>
      </c>
      <c r="B2" s="84" t="s">
        <v>60</v>
      </c>
      <c r="C2" s="80" t="s">
        <v>61</v>
      </c>
      <c r="D2" s="78" t="s">
        <v>62</v>
      </c>
      <c r="E2" s="78" t="s">
        <v>63</v>
      </c>
      <c r="F2" s="78" t="s">
        <v>64</v>
      </c>
      <c r="G2" s="80" t="s">
        <v>65</v>
      </c>
      <c r="H2" s="80" t="s">
        <v>66</v>
      </c>
      <c r="I2" s="80" t="s">
        <v>67</v>
      </c>
      <c r="J2" s="80" t="s">
        <v>68</v>
      </c>
      <c r="K2" s="80" t="s">
        <v>69</v>
      </c>
      <c r="L2" s="86" t="s">
        <v>70</v>
      </c>
    </row>
    <row r="3" spans="1:16" ht="41.25" customHeight="1" thickBot="1">
      <c r="A3" s="83"/>
      <c r="B3" s="85"/>
      <c r="C3" s="81"/>
      <c r="D3" s="79"/>
      <c r="E3" s="79"/>
      <c r="F3" s="79"/>
      <c r="G3" s="81"/>
      <c r="H3" s="81"/>
      <c r="I3" s="81"/>
      <c r="J3" s="81"/>
      <c r="K3" s="81"/>
      <c r="L3" s="87"/>
    </row>
    <row r="4" spans="1:16" ht="35.1" customHeight="1">
      <c r="A4" s="34">
        <v>2</v>
      </c>
      <c r="B4" s="38">
        <v>7</v>
      </c>
      <c r="C4" s="25">
        <v>2</v>
      </c>
      <c r="D4" s="26">
        <v>1</v>
      </c>
      <c r="E4" s="26">
        <v>5</v>
      </c>
      <c r="F4" s="26">
        <v>11</v>
      </c>
      <c r="G4" s="25">
        <v>9</v>
      </c>
      <c r="H4" s="25">
        <v>10</v>
      </c>
      <c r="I4" s="25">
        <v>6</v>
      </c>
      <c r="J4" s="25">
        <v>4</v>
      </c>
      <c r="K4" s="25">
        <v>8</v>
      </c>
      <c r="L4" s="27">
        <v>3</v>
      </c>
    </row>
    <row r="5" spans="1:16" ht="35.1" customHeight="1">
      <c r="A5" s="35">
        <v>3</v>
      </c>
      <c r="B5" s="39">
        <v>5</v>
      </c>
      <c r="C5" s="22">
        <v>2</v>
      </c>
      <c r="D5" s="23">
        <v>1</v>
      </c>
      <c r="E5" s="23">
        <v>3</v>
      </c>
      <c r="F5" s="23">
        <v>6</v>
      </c>
      <c r="G5" s="22">
        <v>10</v>
      </c>
      <c r="H5" s="22">
        <v>11</v>
      </c>
      <c r="I5" s="22">
        <v>7</v>
      </c>
      <c r="J5" s="22">
        <v>8</v>
      </c>
      <c r="K5" s="22">
        <v>9</v>
      </c>
      <c r="L5" s="24">
        <v>4</v>
      </c>
    </row>
    <row r="6" spans="1:16" ht="35.1" customHeight="1">
      <c r="A6" s="35">
        <v>4</v>
      </c>
      <c r="B6" s="39">
        <v>7</v>
      </c>
      <c r="C6" s="22">
        <v>1</v>
      </c>
      <c r="D6" s="23">
        <v>4</v>
      </c>
      <c r="E6" s="23">
        <v>5</v>
      </c>
      <c r="F6" s="23">
        <v>6</v>
      </c>
      <c r="G6" s="22">
        <v>9</v>
      </c>
      <c r="H6" s="22">
        <v>11</v>
      </c>
      <c r="I6" s="22">
        <v>10</v>
      </c>
      <c r="J6" s="22">
        <v>8</v>
      </c>
      <c r="K6" s="22">
        <v>2</v>
      </c>
      <c r="L6" s="24">
        <v>3</v>
      </c>
    </row>
    <row r="7" spans="1:16" ht="35.1" customHeight="1">
      <c r="A7" s="35">
        <v>5</v>
      </c>
      <c r="B7" s="39">
        <v>8</v>
      </c>
      <c r="C7" s="22">
        <v>6</v>
      </c>
      <c r="D7" s="23">
        <v>5</v>
      </c>
      <c r="E7" s="23">
        <v>3</v>
      </c>
      <c r="F7" s="23">
        <v>10</v>
      </c>
      <c r="G7" s="22">
        <v>7</v>
      </c>
      <c r="H7" s="22">
        <v>11</v>
      </c>
      <c r="I7" s="22">
        <v>4</v>
      </c>
      <c r="J7" s="22">
        <v>1</v>
      </c>
      <c r="K7" s="22">
        <v>2</v>
      </c>
      <c r="L7" s="24">
        <v>9</v>
      </c>
    </row>
    <row r="8" spans="1:16" ht="35.1" customHeight="1">
      <c r="A8" s="35">
        <v>6</v>
      </c>
      <c r="B8" s="39">
        <v>7</v>
      </c>
      <c r="C8" s="22">
        <v>6</v>
      </c>
      <c r="D8" s="23">
        <v>1</v>
      </c>
      <c r="E8" s="23">
        <v>5</v>
      </c>
      <c r="F8" s="23">
        <v>11</v>
      </c>
      <c r="G8" s="22">
        <v>8</v>
      </c>
      <c r="H8" s="22">
        <v>9</v>
      </c>
      <c r="I8" s="22">
        <v>3</v>
      </c>
      <c r="J8" s="22">
        <v>10</v>
      </c>
      <c r="K8" s="22">
        <v>4</v>
      </c>
      <c r="L8" s="24">
        <v>2</v>
      </c>
    </row>
    <row r="9" spans="1:16" ht="35.1" customHeight="1" thickBot="1">
      <c r="A9" s="37"/>
      <c r="B9" s="40"/>
      <c r="C9" s="28"/>
      <c r="D9" s="29"/>
      <c r="E9" s="29"/>
      <c r="F9" s="29"/>
      <c r="G9" s="28"/>
      <c r="H9" s="28"/>
      <c r="I9" s="28"/>
      <c r="J9" s="28"/>
      <c r="K9" s="28"/>
      <c r="L9" s="30"/>
    </row>
    <row r="10" spans="1:16" ht="35.1" customHeight="1">
      <c r="A10" s="34">
        <v>9</v>
      </c>
      <c r="B10" s="38">
        <v>4</v>
      </c>
      <c r="C10" s="25">
        <v>10</v>
      </c>
      <c r="D10" s="26">
        <v>2</v>
      </c>
      <c r="E10" s="26">
        <v>6</v>
      </c>
      <c r="F10" s="26">
        <v>8</v>
      </c>
      <c r="G10" s="25">
        <v>9</v>
      </c>
      <c r="H10" s="25">
        <v>11</v>
      </c>
      <c r="I10" s="25">
        <v>7</v>
      </c>
      <c r="J10" s="25">
        <v>5</v>
      </c>
      <c r="K10" s="25">
        <v>1</v>
      </c>
      <c r="L10" s="27">
        <v>3</v>
      </c>
    </row>
    <row r="11" spans="1:16" ht="35.1" customHeight="1">
      <c r="A11" s="35">
        <v>10</v>
      </c>
      <c r="B11" s="39">
        <v>6</v>
      </c>
      <c r="C11" s="22">
        <v>2</v>
      </c>
      <c r="D11" s="23">
        <v>1</v>
      </c>
      <c r="E11" s="23">
        <v>4</v>
      </c>
      <c r="F11" s="23">
        <v>8</v>
      </c>
      <c r="G11" s="22">
        <v>5</v>
      </c>
      <c r="H11" s="22">
        <v>11</v>
      </c>
      <c r="I11" s="22">
        <v>7</v>
      </c>
      <c r="J11" s="22">
        <v>10</v>
      </c>
      <c r="K11" s="22">
        <v>9</v>
      </c>
      <c r="L11" s="24">
        <v>3</v>
      </c>
    </row>
    <row r="12" spans="1:16" ht="35.1" customHeight="1">
      <c r="A12" s="35">
        <v>11</v>
      </c>
      <c r="B12" s="39">
        <v>4</v>
      </c>
      <c r="C12" s="22">
        <v>1</v>
      </c>
      <c r="D12" s="23">
        <v>5</v>
      </c>
      <c r="E12" s="23">
        <v>6</v>
      </c>
      <c r="F12" s="23">
        <v>9</v>
      </c>
      <c r="G12" s="22">
        <v>7</v>
      </c>
      <c r="H12" s="22">
        <v>11</v>
      </c>
      <c r="I12" s="22">
        <v>2</v>
      </c>
      <c r="J12" s="22">
        <v>8</v>
      </c>
      <c r="K12" s="22">
        <v>10</v>
      </c>
      <c r="L12" s="24">
        <v>3</v>
      </c>
      <c r="P12" s="21" t="s">
        <v>119</v>
      </c>
    </row>
    <row r="13" spans="1:16" ht="35.1" customHeight="1">
      <c r="A13" s="35">
        <v>12</v>
      </c>
      <c r="B13" s="39">
        <v>2</v>
      </c>
      <c r="C13" s="22">
        <v>3</v>
      </c>
      <c r="D13" s="23">
        <v>5</v>
      </c>
      <c r="E13" s="23">
        <v>8</v>
      </c>
      <c r="F13" s="23">
        <v>10</v>
      </c>
      <c r="G13" s="22">
        <v>9</v>
      </c>
      <c r="H13" s="22">
        <v>11</v>
      </c>
      <c r="I13" s="22">
        <v>6</v>
      </c>
      <c r="J13" s="22">
        <v>4</v>
      </c>
      <c r="K13" s="22">
        <v>7</v>
      </c>
      <c r="L13" s="24">
        <v>1</v>
      </c>
    </row>
    <row r="14" spans="1:16" ht="35.1" customHeight="1">
      <c r="A14" s="51">
        <v>13</v>
      </c>
      <c r="B14" s="52">
        <v>8</v>
      </c>
      <c r="C14" s="53">
        <v>4</v>
      </c>
      <c r="D14" s="54">
        <v>3</v>
      </c>
      <c r="E14" s="54">
        <v>7</v>
      </c>
      <c r="F14" s="54">
        <v>6</v>
      </c>
      <c r="G14" s="53">
        <v>5</v>
      </c>
      <c r="H14" s="53">
        <v>9</v>
      </c>
      <c r="I14" s="53">
        <v>10</v>
      </c>
      <c r="J14" s="53">
        <v>11</v>
      </c>
      <c r="K14" s="53">
        <v>2</v>
      </c>
      <c r="L14" s="55">
        <v>1</v>
      </c>
    </row>
    <row r="15" spans="1:16" ht="35.1" customHeight="1">
      <c r="A15" s="59"/>
      <c r="B15" s="58">
        <f>SUM(B10:B14)</f>
        <v>24</v>
      </c>
      <c r="C15" s="57">
        <f t="shared" ref="C15:L15" si="0">SUM(C10:C14)</f>
        <v>20</v>
      </c>
      <c r="D15" s="57">
        <f t="shared" si="0"/>
        <v>16</v>
      </c>
      <c r="E15" s="57">
        <f t="shared" si="0"/>
        <v>31</v>
      </c>
      <c r="F15" s="57">
        <f t="shared" si="0"/>
        <v>41</v>
      </c>
      <c r="G15" s="57">
        <f t="shared" si="0"/>
        <v>35</v>
      </c>
      <c r="H15" s="57">
        <f t="shared" si="0"/>
        <v>53</v>
      </c>
      <c r="I15" s="57">
        <f t="shared" si="0"/>
        <v>32</v>
      </c>
      <c r="J15" s="57">
        <f t="shared" si="0"/>
        <v>38</v>
      </c>
      <c r="K15" s="57">
        <f t="shared" si="0"/>
        <v>29</v>
      </c>
      <c r="L15" s="57">
        <f t="shared" si="0"/>
        <v>11</v>
      </c>
    </row>
    <row r="16" spans="1:16" ht="35.1" customHeight="1" thickBot="1">
      <c r="A16" s="114" t="s">
        <v>72</v>
      </c>
      <c r="B16" s="115">
        <f>SUM(B4:B14)</f>
        <v>58</v>
      </c>
      <c r="C16" s="116">
        <f t="shared" ref="C16:L16" si="1">SUM(C4:C14)</f>
        <v>37</v>
      </c>
      <c r="D16" s="116">
        <f t="shared" si="1"/>
        <v>28</v>
      </c>
      <c r="E16" s="116">
        <f t="shared" si="1"/>
        <v>52</v>
      </c>
      <c r="F16" s="116">
        <f t="shared" si="1"/>
        <v>85</v>
      </c>
      <c r="G16" s="116">
        <f t="shared" si="1"/>
        <v>78</v>
      </c>
      <c r="H16" s="116">
        <f t="shared" si="1"/>
        <v>105</v>
      </c>
      <c r="I16" s="116">
        <f t="shared" si="1"/>
        <v>62</v>
      </c>
      <c r="J16" s="116">
        <f t="shared" si="1"/>
        <v>69</v>
      </c>
      <c r="K16" s="116">
        <f t="shared" si="1"/>
        <v>54</v>
      </c>
      <c r="L16" s="117">
        <f t="shared" si="1"/>
        <v>32</v>
      </c>
    </row>
    <row r="17" spans="1:12" ht="35.1" customHeight="1">
      <c r="A17" s="37"/>
      <c r="B17" s="42"/>
      <c r="C17" s="31" t="s">
        <v>75</v>
      </c>
      <c r="D17" s="48" t="s">
        <v>73</v>
      </c>
      <c r="E17" s="31"/>
      <c r="F17" s="31"/>
      <c r="G17" s="31"/>
      <c r="H17" s="31"/>
      <c r="I17" s="31"/>
      <c r="J17" s="31"/>
      <c r="K17" s="31"/>
      <c r="L17" s="113" t="s">
        <v>74</v>
      </c>
    </row>
  </sheetData>
  <mergeCells count="12">
    <mergeCell ref="L2:L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honeticPr fontId="6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DCD3F-1BDA-4D95-9DBA-216344561418}">
  <dimension ref="A1:P22"/>
  <sheetViews>
    <sheetView tabSelected="1" topLeftCell="A10" workbookViewId="0">
      <selection activeCell="B22" sqref="B22"/>
    </sheetView>
  </sheetViews>
  <sheetFormatPr defaultRowHeight="19.5"/>
  <cols>
    <col min="1" max="12" width="7.125" style="21" customWidth="1"/>
    <col min="13" max="16384" width="9" style="21"/>
  </cols>
  <sheetData>
    <row r="1" spans="1:16" ht="27.75">
      <c r="A1" s="43" t="s">
        <v>59</v>
      </c>
    </row>
    <row r="2" spans="1:16">
      <c r="A2" s="82" t="s">
        <v>71</v>
      </c>
      <c r="B2" s="84" t="s">
        <v>60</v>
      </c>
      <c r="C2" s="80" t="s">
        <v>61</v>
      </c>
      <c r="D2" s="78" t="s">
        <v>62</v>
      </c>
      <c r="E2" s="78" t="s">
        <v>63</v>
      </c>
      <c r="F2" s="78" t="s">
        <v>64</v>
      </c>
      <c r="G2" s="80" t="s">
        <v>65</v>
      </c>
      <c r="H2" s="80" t="s">
        <v>66</v>
      </c>
      <c r="I2" s="80" t="s">
        <v>67</v>
      </c>
      <c r="J2" s="80" t="s">
        <v>68</v>
      </c>
      <c r="K2" s="80" t="s">
        <v>69</v>
      </c>
      <c r="L2" s="86" t="s">
        <v>70</v>
      </c>
    </row>
    <row r="3" spans="1:16" ht="41.25" customHeight="1" thickBot="1">
      <c r="A3" s="83"/>
      <c r="B3" s="85"/>
      <c r="C3" s="81"/>
      <c r="D3" s="79"/>
      <c r="E3" s="79"/>
      <c r="F3" s="79"/>
      <c r="G3" s="81"/>
      <c r="H3" s="81"/>
      <c r="I3" s="81"/>
      <c r="J3" s="81"/>
      <c r="K3" s="81"/>
      <c r="L3" s="87"/>
    </row>
    <row r="4" spans="1:16" ht="35.1" customHeight="1">
      <c r="A4" s="34">
        <v>2</v>
      </c>
      <c r="B4" s="38">
        <v>7</v>
      </c>
      <c r="C4" s="25">
        <v>2</v>
      </c>
      <c r="D4" s="26">
        <v>1</v>
      </c>
      <c r="E4" s="26">
        <v>5</v>
      </c>
      <c r="F4" s="26">
        <v>11</v>
      </c>
      <c r="G4" s="25">
        <v>9</v>
      </c>
      <c r="H4" s="25">
        <v>10</v>
      </c>
      <c r="I4" s="25">
        <v>6</v>
      </c>
      <c r="J4" s="25">
        <v>4</v>
      </c>
      <c r="K4" s="25">
        <v>8</v>
      </c>
      <c r="L4" s="27">
        <v>3</v>
      </c>
    </row>
    <row r="5" spans="1:16" ht="35.1" customHeight="1">
      <c r="A5" s="35">
        <v>3</v>
      </c>
      <c r="B5" s="39">
        <v>5</v>
      </c>
      <c r="C5" s="22">
        <v>2</v>
      </c>
      <c r="D5" s="23">
        <v>1</v>
      </c>
      <c r="E5" s="23">
        <v>3</v>
      </c>
      <c r="F5" s="23">
        <v>6</v>
      </c>
      <c r="G5" s="22">
        <v>10</v>
      </c>
      <c r="H5" s="22">
        <v>11</v>
      </c>
      <c r="I5" s="22">
        <v>7</v>
      </c>
      <c r="J5" s="22">
        <v>8</v>
      </c>
      <c r="K5" s="22">
        <v>9</v>
      </c>
      <c r="L5" s="24">
        <v>4</v>
      </c>
    </row>
    <row r="6" spans="1:16" ht="35.1" customHeight="1">
      <c r="A6" s="35">
        <v>4</v>
      </c>
      <c r="B6" s="39">
        <v>7</v>
      </c>
      <c r="C6" s="22">
        <v>1</v>
      </c>
      <c r="D6" s="23">
        <v>4</v>
      </c>
      <c r="E6" s="23">
        <v>5</v>
      </c>
      <c r="F6" s="23">
        <v>6</v>
      </c>
      <c r="G6" s="22">
        <v>9</v>
      </c>
      <c r="H6" s="22">
        <v>11</v>
      </c>
      <c r="I6" s="22">
        <v>10</v>
      </c>
      <c r="J6" s="22">
        <v>8</v>
      </c>
      <c r="K6" s="22">
        <v>2</v>
      </c>
      <c r="L6" s="24">
        <v>3</v>
      </c>
    </row>
    <row r="7" spans="1:16" ht="35.1" customHeight="1">
      <c r="A7" s="35">
        <v>5</v>
      </c>
      <c r="B7" s="39">
        <v>8</v>
      </c>
      <c r="C7" s="22">
        <v>6</v>
      </c>
      <c r="D7" s="23">
        <v>5</v>
      </c>
      <c r="E7" s="23">
        <v>3</v>
      </c>
      <c r="F7" s="23">
        <v>10</v>
      </c>
      <c r="G7" s="22">
        <v>7</v>
      </c>
      <c r="H7" s="22">
        <v>11</v>
      </c>
      <c r="I7" s="22">
        <v>4</v>
      </c>
      <c r="J7" s="22">
        <v>1</v>
      </c>
      <c r="K7" s="22">
        <v>2</v>
      </c>
      <c r="L7" s="24">
        <v>9</v>
      </c>
    </row>
    <row r="8" spans="1:16" ht="35.1" customHeight="1">
      <c r="A8" s="35">
        <v>6</v>
      </c>
      <c r="B8" s="39">
        <v>7</v>
      </c>
      <c r="C8" s="22">
        <v>6</v>
      </c>
      <c r="D8" s="23">
        <v>1</v>
      </c>
      <c r="E8" s="23">
        <v>5</v>
      </c>
      <c r="F8" s="23">
        <v>11</v>
      </c>
      <c r="G8" s="22">
        <v>8</v>
      </c>
      <c r="H8" s="22">
        <v>9</v>
      </c>
      <c r="I8" s="22">
        <v>3</v>
      </c>
      <c r="J8" s="22">
        <v>10</v>
      </c>
      <c r="K8" s="22">
        <v>4</v>
      </c>
      <c r="L8" s="24">
        <v>2</v>
      </c>
    </row>
    <row r="9" spans="1:16" ht="35.1" customHeight="1" thickBot="1">
      <c r="A9" s="37" t="s">
        <v>72</v>
      </c>
      <c r="B9" s="40"/>
      <c r="C9" s="28"/>
      <c r="D9" s="29"/>
      <c r="E9" s="29"/>
      <c r="F9" s="29"/>
      <c r="G9" s="28"/>
      <c r="H9" s="28"/>
      <c r="I9" s="28"/>
      <c r="J9" s="28"/>
      <c r="K9" s="28"/>
      <c r="L9" s="30"/>
    </row>
    <row r="10" spans="1:16" ht="35.1" customHeight="1">
      <c r="A10" s="34">
        <v>9</v>
      </c>
      <c r="B10" s="38">
        <v>4</v>
      </c>
      <c r="C10" s="25">
        <v>10</v>
      </c>
      <c r="D10" s="26">
        <v>2</v>
      </c>
      <c r="E10" s="26">
        <v>6</v>
      </c>
      <c r="F10" s="26">
        <v>8</v>
      </c>
      <c r="G10" s="25">
        <v>9</v>
      </c>
      <c r="H10" s="25">
        <v>11</v>
      </c>
      <c r="I10" s="25">
        <v>7</v>
      </c>
      <c r="J10" s="25">
        <v>5</v>
      </c>
      <c r="K10" s="25">
        <v>1</v>
      </c>
      <c r="L10" s="27">
        <v>3</v>
      </c>
    </row>
    <row r="11" spans="1:16" ht="35.1" customHeight="1">
      <c r="A11" s="35">
        <v>10</v>
      </c>
      <c r="B11" s="39">
        <v>6</v>
      </c>
      <c r="C11" s="22">
        <v>2</v>
      </c>
      <c r="D11" s="23">
        <v>1</v>
      </c>
      <c r="E11" s="23">
        <v>4</v>
      </c>
      <c r="F11" s="23">
        <v>8</v>
      </c>
      <c r="G11" s="22">
        <v>5</v>
      </c>
      <c r="H11" s="22">
        <v>11</v>
      </c>
      <c r="I11" s="22">
        <v>7</v>
      </c>
      <c r="J11" s="22">
        <v>10</v>
      </c>
      <c r="K11" s="22">
        <v>9</v>
      </c>
      <c r="L11" s="24">
        <v>3</v>
      </c>
    </row>
    <row r="12" spans="1:16" ht="35.1" customHeight="1">
      <c r="A12" s="35">
        <v>11</v>
      </c>
      <c r="B12" s="39">
        <v>4</v>
      </c>
      <c r="C12" s="22">
        <v>1</v>
      </c>
      <c r="D12" s="23">
        <v>5</v>
      </c>
      <c r="E12" s="23">
        <v>6</v>
      </c>
      <c r="F12" s="23">
        <v>9</v>
      </c>
      <c r="G12" s="22">
        <v>7</v>
      </c>
      <c r="H12" s="22">
        <v>11</v>
      </c>
      <c r="I12" s="22">
        <v>2</v>
      </c>
      <c r="J12" s="22">
        <v>8</v>
      </c>
      <c r="K12" s="22">
        <v>10</v>
      </c>
      <c r="L12" s="24">
        <v>3</v>
      </c>
      <c r="P12" s="21" t="s">
        <v>119</v>
      </c>
    </row>
    <row r="13" spans="1:16" ht="35.1" customHeight="1">
      <c r="A13" s="35">
        <v>12</v>
      </c>
      <c r="B13" s="39">
        <v>2</v>
      </c>
      <c r="C13" s="22">
        <v>3</v>
      </c>
      <c r="D13" s="23">
        <v>5</v>
      </c>
      <c r="E13" s="23">
        <v>8</v>
      </c>
      <c r="F13" s="23">
        <v>10</v>
      </c>
      <c r="G13" s="22">
        <v>9</v>
      </c>
      <c r="H13" s="22">
        <v>11</v>
      </c>
      <c r="I13" s="22">
        <v>6</v>
      </c>
      <c r="J13" s="22">
        <v>4</v>
      </c>
      <c r="K13" s="22">
        <v>7</v>
      </c>
      <c r="L13" s="24">
        <v>1</v>
      </c>
    </row>
    <row r="14" spans="1:16" ht="35.1" customHeight="1">
      <c r="A14" s="51">
        <v>13</v>
      </c>
      <c r="B14" s="52">
        <v>8</v>
      </c>
      <c r="C14" s="53">
        <v>4</v>
      </c>
      <c r="D14" s="54">
        <v>3</v>
      </c>
      <c r="E14" s="54">
        <v>7</v>
      </c>
      <c r="F14" s="54">
        <v>6</v>
      </c>
      <c r="G14" s="53">
        <v>5</v>
      </c>
      <c r="H14" s="53">
        <v>9</v>
      </c>
      <c r="I14" s="53">
        <v>10</v>
      </c>
      <c r="J14" s="53">
        <v>11</v>
      </c>
      <c r="K14" s="53">
        <v>2</v>
      </c>
      <c r="L14" s="55">
        <v>1</v>
      </c>
    </row>
    <row r="15" spans="1:16" ht="35.1" customHeight="1" thickBot="1">
      <c r="A15" s="61" t="s">
        <v>72</v>
      </c>
      <c r="B15" s="73"/>
      <c r="C15" s="74"/>
      <c r="D15" s="74"/>
      <c r="E15" s="74"/>
      <c r="F15" s="74"/>
      <c r="G15" s="74"/>
      <c r="H15" s="74"/>
      <c r="I15" s="74"/>
      <c r="J15" s="74"/>
      <c r="K15" s="74"/>
      <c r="L15" s="75"/>
    </row>
    <row r="16" spans="1:16" ht="35.1" customHeight="1">
      <c r="A16" s="62">
        <v>15</v>
      </c>
      <c r="B16" s="44">
        <v>9</v>
      </c>
      <c r="C16" s="45">
        <v>3</v>
      </c>
      <c r="D16" s="45">
        <v>5</v>
      </c>
      <c r="E16" s="45">
        <v>2</v>
      </c>
      <c r="F16" s="45">
        <v>10</v>
      </c>
      <c r="G16" s="45">
        <v>8</v>
      </c>
      <c r="H16" s="45">
        <v>11</v>
      </c>
      <c r="I16" s="45">
        <v>4</v>
      </c>
      <c r="J16" s="45">
        <v>1</v>
      </c>
      <c r="K16" s="45">
        <v>7</v>
      </c>
      <c r="L16" s="45">
        <v>6</v>
      </c>
    </row>
    <row r="17" spans="1:12" ht="35.1" customHeight="1">
      <c r="A17" s="63">
        <v>16</v>
      </c>
      <c r="B17" s="64">
        <v>5</v>
      </c>
      <c r="C17" s="65">
        <v>1</v>
      </c>
      <c r="D17" s="66">
        <v>2</v>
      </c>
      <c r="E17" s="65">
        <v>3</v>
      </c>
      <c r="F17" s="65">
        <v>4</v>
      </c>
      <c r="G17" s="65">
        <v>6</v>
      </c>
      <c r="H17" s="65">
        <v>7</v>
      </c>
      <c r="I17" s="65"/>
      <c r="J17" s="65"/>
      <c r="K17" s="65"/>
      <c r="L17" s="67"/>
    </row>
    <row r="18" spans="1:12" ht="35.1" customHeight="1">
      <c r="A18" s="63">
        <v>17</v>
      </c>
      <c r="B18" s="64">
        <v>4</v>
      </c>
      <c r="C18" s="65">
        <v>2</v>
      </c>
      <c r="D18" s="66">
        <v>1</v>
      </c>
      <c r="E18" s="65">
        <v>3</v>
      </c>
      <c r="F18" s="65">
        <v>5</v>
      </c>
      <c r="G18" s="65">
        <v>6</v>
      </c>
      <c r="H18" s="65">
        <v>7</v>
      </c>
      <c r="I18" s="65"/>
      <c r="J18" s="65"/>
      <c r="K18" s="65"/>
      <c r="L18" s="67"/>
    </row>
    <row r="19" spans="1:12" ht="35.1" customHeight="1" thickBot="1">
      <c r="A19" s="68">
        <v>18</v>
      </c>
      <c r="B19" s="69">
        <v>3</v>
      </c>
      <c r="C19" s="70">
        <v>1</v>
      </c>
      <c r="D19" s="71">
        <v>2</v>
      </c>
      <c r="E19" s="70">
        <v>4</v>
      </c>
      <c r="F19" s="70">
        <v>6</v>
      </c>
      <c r="G19" s="70">
        <v>5</v>
      </c>
      <c r="H19" s="70">
        <v>7</v>
      </c>
      <c r="I19" s="70"/>
      <c r="J19" s="70"/>
      <c r="K19" s="70"/>
      <c r="L19" s="72"/>
    </row>
    <row r="20" spans="1:12" ht="35.1" customHeight="1">
      <c r="A20" s="37" t="s">
        <v>72</v>
      </c>
      <c r="B20" s="42"/>
      <c r="C20" s="31"/>
      <c r="D20" s="48"/>
      <c r="E20" s="31"/>
      <c r="F20" s="31"/>
      <c r="G20" s="31"/>
      <c r="H20" s="31"/>
      <c r="I20" s="31"/>
      <c r="J20" s="31"/>
      <c r="K20" s="31"/>
      <c r="L20" s="60"/>
    </row>
    <row r="21" spans="1:12" ht="35.1" customHeight="1">
      <c r="A21" s="37" t="s">
        <v>126</v>
      </c>
      <c r="B21" s="76">
        <f>SUM(B4,B5,B6,B7,B8,B10,B11,B12,B13,B14,B16,B17,B18,B19)</f>
        <v>79</v>
      </c>
      <c r="C21" s="56">
        <f t="shared" ref="C21:L21" si="0">SUM(C4,C5,C6,C7,C8,C10,C11,C12,C13,C14,C16,C17,C18,C19)</f>
        <v>44</v>
      </c>
      <c r="D21" s="56">
        <f t="shared" si="0"/>
        <v>38</v>
      </c>
      <c r="E21" s="56">
        <f t="shared" si="0"/>
        <v>64</v>
      </c>
      <c r="F21" s="56">
        <f t="shared" si="0"/>
        <v>110</v>
      </c>
      <c r="G21" s="56">
        <f t="shared" si="0"/>
        <v>103</v>
      </c>
      <c r="H21" s="56">
        <f t="shared" si="0"/>
        <v>137</v>
      </c>
      <c r="I21" s="56">
        <f t="shared" si="0"/>
        <v>66</v>
      </c>
      <c r="J21" s="56">
        <f t="shared" si="0"/>
        <v>70</v>
      </c>
      <c r="K21" s="56">
        <f t="shared" si="0"/>
        <v>61</v>
      </c>
      <c r="L21" s="49">
        <f t="shared" si="0"/>
        <v>38</v>
      </c>
    </row>
    <row r="22" spans="1:12" ht="35.1" customHeight="1">
      <c r="A22" s="37" t="s">
        <v>127</v>
      </c>
      <c r="B22" s="76"/>
      <c r="C22" s="49" t="s">
        <v>74</v>
      </c>
      <c r="D22" s="49" t="s">
        <v>73</v>
      </c>
      <c r="E22" s="49" t="s">
        <v>75</v>
      </c>
      <c r="F22" s="56"/>
      <c r="G22" s="56"/>
      <c r="H22" s="56"/>
      <c r="I22" s="56"/>
      <c r="J22" s="56"/>
      <c r="K22" s="56"/>
      <c r="L22" s="49"/>
    </row>
  </sheetData>
  <mergeCells count="12">
    <mergeCell ref="L2:L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honeticPr fontId="6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1"/>
  <sheetViews>
    <sheetView topLeftCell="A25" workbookViewId="0">
      <selection activeCell="E54" sqref="E54"/>
    </sheetView>
  </sheetViews>
  <sheetFormatPr defaultRowHeight="16.5"/>
  <cols>
    <col min="1" max="1" width="7.625" customWidth="1"/>
    <col min="2" max="2" width="12.75" customWidth="1"/>
    <col min="3" max="3" width="18.75" customWidth="1"/>
    <col min="4" max="14" width="8.25" style="8" customWidth="1"/>
  </cols>
  <sheetData>
    <row r="1" spans="1:14" ht="19.5">
      <c r="A1" s="96" t="s">
        <v>16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ht="17.25" thickBot="1">
      <c r="A2" s="97" t="s">
        <v>90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4" ht="25.15" customHeight="1">
      <c r="A3" s="98" t="s">
        <v>0</v>
      </c>
      <c r="B3" s="100" t="s">
        <v>22</v>
      </c>
      <c r="C3" s="19" t="s">
        <v>20</v>
      </c>
      <c r="D3" s="102" t="s">
        <v>5</v>
      </c>
      <c r="E3" s="102" t="s">
        <v>6</v>
      </c>
      <c r="F3" s="104" t="s">
        <v>7</v>
      </c>
      <c r="G3" s="104" t="s">
        <v>8</v>
      </c>
      <c r="H3" s="104" t="s">
        <v>9</v>
      </c>
      <c r="I3" s="102" t="s">
        <v>10</v>
      </c>
      <c r="J3" s="102" t="s">
        <v>11</v>
      </c>
      <c r="K3" s="102" t="s">
        <v>12</v>
      </c>
      <c r="L3" s="102" t="s">
        <v>13</v>
      </c>
      <c r="M3" s="102" t="s">
        <v>14</v>
      </c>
      <c r="N3" s="102" t="s">
        <v>15</v>
      </c>
    </row>
    <row r="4" spans="1:14" ht="26.65" customHeight="1" thickBot="1">
      <c r="A4" s="99"/>
      <c r="B4" s="101"/>
      <c r="C4" s="13" t="s">
        <v>21</v>
      </c>
      <c r="D4" s="103"/>
      <c r="E4" s="103"/>
      <c r="F4" s="105"/>
      <c r="G4" s="105"/>
      <c r="H4" s="105"/>
      <c r="I4" s="103"/>
      <c r="J4" s="103"/>
      <c r="K4" s="103"/>
      <c r="L4" s="103"/>
      <c r="M4" s="103"/>
      <c r="N4" s="103"/>
    </row>
    <row r="5" spans="1:14" ht="16.899999999999999" customHeight="1">
      <c r="A5" s="88" t="s">
        <v>31</v>
      </c>
      <c r="B5" s="91" t="s">
        <v>17</v>
      </c>
      <c r="C5" s="20" t="s">
        <v>36</v>
      </c>
      <c r="D5" s="15">
        <v>14</v>
      </c>
      <c r="E5" s="15">
        <v>15</v>
      </c>
      <c r="F5" s="16">
        <v>15</v>
      </c>
      <c r="G5" s="16">
        <v>10</v>
      </c>
      <c r="H5" s="16">
        <v>12</v>
      </c>
      <c r="I5" s="15">
        <v>12</v>
      </c>
      <c r="J5" s="15">
        <v>12</v>
      </c>
      <c r="K5" s="15">
        <v>12</v>
      </c>
      <c r="L5" s="15">
        <v>12</v>
      </c>
      <c r="M5" s="15">
        <v>12</v>
      </c>
      <c r="N5" s="15">
        <v>14</v>
      </c>
    </row>
    <row r="6" spans="1:14" ht="17.25" thickBot="1">
      <c r="A6" s="89"/>
      <c r="B6" s="92"/>
      <c r="C6" s="1" t="s">
        <v>23</v>
      </c>
      <c r="D6" s="4">
        <f>D5*2/3</f>
        <v>9.3333333333333339</v>
      </c>
      <c r="E6" s="4">
        <f t="shared" ref="E6:N6" si="0">E5*2/3</f>
        <v>10</v>
      </c>
      <c r="F6" s="4">
        <f t="shared" si="0"/>
        <v>10</v>
      </c>
      <c r="G6" s="4">
        <f t="shared" si="0"/>
        <v>6.666666666666667</v>
      </c>
      <c r="H6" s="4">
        <f t="shared" si="0"/>
        <v>8</v>
      </c>
      <c r="I6" s="4">
        <f t="shared" si="0"/>
        <v>8</v>
      </c>
      <c r="J6" s="4">
        <f t="shared" si="0"/>
        <v>8</v>
      </c>
      <c r="K6" s="4">
        <f t="shared" si="0"/>
        <v>8</v>
      </c>
      <c r="L6" s="4">
        <f t="shared" si="0"/>
        <v>8</v>
      </c>
      <c r="M6" s="4">
        <f t="shared" si="0"/>
        <v>8</v>
      </c>
      <c r="N6" s="4">
        <f t="shared" si="0"/>
        <v>9.3333333333333339</v>
      </c>
    </row>
    <row r="7" spans="1:14">
      <c r="A7" s="89"/>
      <c r="B7" s="92"/>
      <c r="C7" s="20" t="s">
        <v>37</v>
      </c>
      <c r="D7" s="15">
        <v>14</v>
      </c>
      <c r="E7" s="15">
        <v>11</v>
      </c>
      <c r="F7" s="16">
        <v>15</v>
      </c>
      <c r="G7" s="16">
        <v>15</v>
      </c>
      <c r="H7" s="16">
        <v>15</v>
      </c>
      <c r="I7" s="15">
        <v>11</v>
      </c>
      <c r="J7" s="15">
        <v>15</v>
      </c>
      <c r="K7" s="15">
        <v>11</v>
      </c>
      <c r="L7" s="15">
        <v>13</v>
      </c>
      <c r="M7" s="15">
        <v>14</v>
      </c>
      <c r="N7" s="15">
        <v>11</v>
      </c>
    </row>
    <row r="8" spans="1:14" ht="17.25" thickBot="1">
      <c r="A8" s="89"/>
      <c r="B8" s="93"/>
      <c r="C8" s="1" t="s">
        <v>23</v>
      </c>
      <c r="D8" s="4">
        <f>D7*2/3</f>
        <v>9.3333333333333339</v>
      </c>
      <c r="E8" s="4">
        <f t="shared" ref="E8:N8" si="1">E7*2/3</f>
        <v>7.333333333333333</v>
      </c>
      <c r="F8" s="4">
        <f t="shared" si="1"/>
        <v>10</v>
      </c>
      <c r="G8" s="4">
        <f t="shared" si="1"/>
        <v>10</v>
      </c>
      <c r="H8" s="4">
        <f t="shared" si="1"/>
        <v>10</v>
      </c>
      <c r="I8" s="4">
        <f t="shared" si="1"/>
        <v>7.333333333333333</v>
      </c>
      <c r="J8" s="4">
        <f t="shared" si="1"/>
        <v>10</v>
      </c>
      <c r="K8" s="4">
        <f t="shared" si="1"/>
        <v>7.333333333333333</v>
      </c>
      <c r="L8" s="4">
        <f t="shared" si="1"/>
        <v>8.6666666666666661</v>
      </c>
      <c r="M8" s="4">
        <f t="shared" si="1"/>
        <v>9.3333333333333339</v>
      </c>
      <c r="N8" s="4">
        <f t="shared" si="1"/>
        <v>7.333333333333333</v>
      </c>
    </row>
    <row r="9" spans="1:14">
      <c r="A9" s="89"/>
      <c r="B9" s="91" t="s">
        <v>18</v>
      </c>
      <c r="C9" s="20" t="s">
        <v>28</v>
      </c>
      <c r="D9" s="17">
        <v>0.16666666666666666</v>
      </c>
      <c r="E9" s="17" t="s">
        <v>40</v>
      </c>
      <c r="F9" s="18" t="s">
        <v>51</v>
      </c>
      <c r="G9" s="18">
        <v>0.1111111111111111</v>
      </c>
      <c r="H9" s="18">
        <v>0.25</v>
      </c>
      <c r="I9" s="17">
        <v>0.33333333333333331</v>
      </c>
      <c r="J9" s="17">
        <v>0.25</v>
      </c>
      <c r="K9" s="17" t="s">
        <v>41</v>
      </c>
      <c r="L9" s="17" t="s">
        <v>44</v>
      </c>
      <c r="M9" s="17">
        <v>0.38461538461538464</v>
      </c>
      <c r="N9" s="17" t="s">
        <v>41</v>
      </c>
    </row>
    <row r="10" spans="1:14" ht="17.25" thickBot="1">
      <c r="A10" s="89"/>
      <c r="B10" s="94"/>
      <c r="C10" s="1" t="s">
        <v>4</v>
      </c>
      <c r="D10" s="4">
        <f>30*(1-D9)</f>
        <v>25</v>
      </c>
      <c r="E10" s="4">
        <v>30</v>
      </c>
      <c r="F10" s="4">
        <v>30</v>
      </c>
      <c r="G10" s="4">
        <f t="shared" ref="G10:M10" si="2">30*(1-G9)</f>
        <v>26.666666666666664</v>
      </c>
      <c r="H10" s="4">
        <f t="shared" si="2"/>
        <v>22.5</v>
      </c>
      <c r="I10" s="4">
        <f t="shared" si="2"/>
        <v>20.000000000000004</v>
      </c>
      <c r="J10" s="4">
        <f t="shared" si="2"/>
        <v>22.5</v>
      </c>
      <c r="K10" s="4">
        <v>30</v>
      </c>
      <c r="L10" s="4">
        <v>30</v>
      </c>
      <c r="M10" s="4">
        <f t="shared" si="2"/>
        <v>18.461538461538463</v>
      </c>
      <c r="N10" s="4">
        <v>30</v>
      </c>
    </row>
    <row r="11" spans="1:14" ht="16.5" customHeight="1">
      <c r="A11" s="89"/>
      <c r="B11" s="92" t="s">
        <v>91</v>
      </c>
      <c r="C11" s="20" t="s">
        <v>30</v>
      </c>
      <c r="D11" s="17" t="s">
        <v>44</v>
      </c>
      <c r="E11" s="17">
        <v>0.25</v>
      </c>
      <c r="F11" s="18" t="s">
        <v>51</v>
      </c>
      <c r="G11" s="18">
        <v>0.1111111111111111</v>
      </c>
      <c r="H11" s="18">
        <v>9.0909090909090912E-2</v>
      </c>
      <c r="I11" s="17">
        <v>0.33333333333333331</v>
      </c>
      <c r="J11" s="17">
        <v>0.25</v>
      </c>
      <c r="K11" s="17">
        <v>0.16666666666666666</v>
      </c>
      <c r="L11" s="17" t="s">
        <v>44</v>
      </c>
      <c r="M11" s="17">
        <v>0.66666666666666663</v>
      </c>
      <c r="N11" s="17">
        <v>0.5</v>
      </c>
    </row>
    <row r="12" spans="1:14" ht="17.25" thickBot="1">
      <c r="A12" s="89"/>
      <c r="B12" s="93"/>
      <c r="C12" s="1" t="s">
        <v>24</v>
      </c>
      <c r="D12" s="4">
        <v>15</v>
      </c>
      <c r="E12" s="4">
        <f t="shared" ref="E12" si="3">15*(1-E11)</f>
        <v>11.25</v>
      </c>
      <c r="F12" s="4">
        <v>15</v>
      </c>
      <c r="G12" s="4">
        <f t="shared" ref="G12:K12" si="4">15*(1-G11)</f>
        <v>13.333333333333332</v>
      </c>
      <c r="H12" s="4">
        <f t="shared" si="4"/>
        <v>13.636363636363637</v>
      </c>
      <c r="I12" s="4">
        <f t="shared" si="4"/>
        <v>10.000000000000002</v>
      </c>
      <c r="J12" s="4">
        <f t="shared" si="4"/>
        <v>11.25</v>
      </c>
      <c r="K12" s="4">
        <f t="shared" si="4"/>
        <v>12.5</v>
      </c>
      <c r="L12" s="4">
        <v>15</v>
      </c>
      <c r="M12" s="4">
        <f t="shared" ref="M12:N12" si="5">15*(1-M11)</f>
        <v>5.0000000000000009</v>
      </c>
      <c r="N12" s="4">
        <f t="shared" si="5"/>
        <v>7.5</v>
      </c>
    </row>
    <row r="13" spans="1:14" ht="17.25" thickBot="1">
      <c r="A13" s="90"/>
      <c r="B13" s="2" t="s">
        <v>27</v>
      </c>
      <c r="C13" s="6" t="s">
        <v>26</v>
      </c>
      <c r="D13" s="5">
        <f>D6+D8+D10+D12</f>
        <v>58.666666666666671</v>
      </c>
      <c r="E13" s="5">
        <f t="shared" ref="E13:N13" si="6">E6+E8+E10+E12</f>
        <v>58.583333333333329</v>
      </c>
      <c r="F13" s="5">
        <f t="shared" si="6"/>
        <v>65</v>
      </c>
      <c r="G13" s="5">
        <f t="shared" si="6"/>
        <v>56.666666666666657</v>
      </c>
      <c r="H13" s="5">
        <f t="shared" si="6"/>
        <v>54.13636363636364</v>
      </c>
      <c r="I13" s="5">
        <f t="shared" si="6"/>
        <v>45.333333333333336</v>
      </c>
      <c r="J13" s="5">
        <f t="shared" si="6"/>
        <v>51.75</v>
      </c>
      <c r="K13" s="5">
        <f t="shared" si="6"/>
        <v>57.833333333333329</v>
      </c>
      <c r="L13" s="5">
        <f t="shared" si="6"/>
        <v>61.666666666666664</v>
      </c>
      <c r="M13" s="5">
        <f t="shared" si="6"/>
        <v>40.794871794871796</v>
      </c>
      <c r="N13" s="5">
        <f t="shared" si="6"/>
        <v>54.166666666666671</v>
      </c>
    </row>
    <row r="14" spans="1:14" ht="17.649999999999999" customHeight="1">
      <c r="A14" s="88" t="s">
        <v>32</v>
      </c>
      <c r="B14" s="91" t="s">
        <v>17</v>
      </c>
      <c r="C14" s="20" t="s">
        <v>36</v>
      </c>
      <c r="D14" s="15">
        <v>15</v>
      </c>
      <c r="E14" s="15">
        <v>15</v>
      </c>
      <c r="F14" s="16">
        <v>14</v>
      </c>
      <c r="G14" s="16">
        <v>10</v>
      </c>
      <c r="H14" s="16">
        <v>11</v>
      </c>
      <c r="I14" s="15">
        <v>15</v>
      </c>
      <c r="J14" s="15">
        <v>15</v>
      </c>
      <c r="K14" s="15">
        <v>13</v>
      </c>
      <c r="L14" s="15">
        <v>12</v>
      </c>
      <c r="M14" s="15">
        <v>13</v>
      </c>
      <c r="N14" s="15">
        <v>15</v>
      </c>
    </row>
    <row r="15" spans="1:14" ht="17.25" thickBot="1">
      <c r="A15" s="89"/>
      <c r="B15" s="92"/>
      <c r="C15" s="1" t="s">
        <v>23</v>
      </c>
      <c r="D15" s="4">
        <f>D14*2/3</f>
        <v>10</v>
      </c>
      <c r="E15" s="4">
        <f t="shared" ref="E15:N15" si="7">E14*2/3</f>
        <v>10</v>
      </c>
      <c r="F15" s="4">
        <f t="shared" si="7"/>
        <v>9.3333333333333339</v>
      </c>
      <c r="G15" s="4">
        <f t="shared" si="7"/>
        <v>6.666666666666667</v>
      </c>
      <c r="H15" s="4">
        <f t="shared" si="7"/>
        <v>7.333333333333333</v>
      </c>
      <c r="I15" s="4">
        <f t="shared" si="7"/>
        <v>10</v>
      </c>
      <c r="J15" s="4">
        <f t="shared" si="7"/>
        <v>10</v>
      </c>
      <c r="K15" s="4">
        <f t="shared" si="7"/>
        <v>8.6666666666666661</v>
      </c>
      <c r="L15" s="4">
        <f t="shared" si="7"/>
        <v>8</v>
      </c>
      <c r="M15" s="4">
        <f t="shared" si="7"/>
        <v>8.6666666666666661</v>
      </c>
      <c r="N15" s="4">
        <f t="shared" si="7"/>
        <v>10</v>
      </c>
    </row>
    <row r="16" spans="1:14">
      <c r="A16" s="89"/>
      <c r="B16" s="92"/>
      <c r="C16" s="20" t="s">
        <v>37</v>
      </c>
      <c r="D16" s="15">
        <v>14</v>
      </c>
      <c r="E16" s="15">
        <v>12</v>
      </c>
      <c r="F16" s="16">
        <v>15</v>
      </c>
      <c r="G16" s="16">
        <v>14</v>
      </c>
      <c r="H16" s="16">
        <v>14</v>
      </c>
      <c r="I16" s="15">
        <v>14</v>
      </c>
      <c r="J16" s="15">
        <v>15</v>
      </c>
      <c r="K16" s="15">
        <v>11</v>
      </c>
      <c r="L16" s="15">
        <v>13</v>
      </c>
      <c r="M16" s="15">
        <v>14</v>
      </c>
      <c r="N16" s="15">
        <v>15</v>
      </c>
    </row>
    <row r="17" spans="1:14" ht="17.25" thickBot="1">
      <c r="A17" s="89"/>
      <c r="B17" s="93"/>
      <c r="C17" s="1" t="s">
        <v>23</v>
      </c>
      <c r="D17" s="4">
        <f t="shared" ref="D17:N17" si="8">D16*2/3</f>
        <v>9.3333333333333339</v>
      </c>
      <c r="E17" s="4">
        <f t="shared" si="8"/>
        <v>8</v>
      </c>
      <c r="F17" s="4">
        <f t="shared" si="8"/>
        <v>10</v>
      </c>
      <c r="G17" s="4">
        <f t="shared" si="8"/>
        <v>9.3333333333333339</v>
      </c>
      <c r="H17" s="4">
        <f t="shared" si="8"/>
        <v>9.3333333333333339</v>
      </c>
      <c r="I17" s="4">
        <f t="shared" si="8"/>
        <v>9.3333333333333339</v>
      </c>
      <c r="J17" s="4">
        <f t="shared" si="8"/>
        <v>10</v>
      </c>
      <c r="K17" s="4">
        <f t="shared" si="8"/>
        <v>7.333333333333333</v>
      </c>
      <c r="L17" s="4">
        <f t="shared" si="8"/>
        <v>8.6666666666666661</v>
      </c>
      <c r="M17" s="4">
        <f t="shared" si="8"/>
        <v>9.3333333333333339</v>
      </c>
      <c r="N17" s="4">
        <f t="shared" si="8"/>
        <v>10</v>
      </c>
    </row>
    <row r="18" spans="1:14" ht="16.899999999999999" customHeight="1">
      <c r="A18" s="89"/>
      <c r="B18" s="91" t="s">
        <v>18</v>
      </c>
      <c r="C18" s="20" t="s">
        <v>28</v>
      </c>
      <c r="D18" s="17">
        <v>0.14285714285714285</v>
      </c>
      <c r="E18" s="17" t="s">
        <v>46</v>
      </c>
      <c r="F18" s="18" t="s">
        <v>51</v>
      </c>
      <c r="G18" s="18">
        <v>9.0909090909090912E-2</v>
      </c>
      <c r="H18" s="18">
        <v>0.36363636363636365</v>
      </c>
      <c r="I18" s="17">
        <v>0.17647058823529413</v>
      </c>
      <c r="J18" s="17">
        <v>0.5</v>
      </c>
      <c r="K18" s="17" t="s">
        <v>44</v>
      </c>
      <c r="L18" s="17" t="s">
        <v>42</v>
      </c>
      <c r="M18" s="17">
        <v>0.13333333333333333</v>
      </c>
      <c r="N18" s="17" t="s">
        <v>40</v>
      </c>
    </row>
    <row r="19" spans="1:14" ht="17.25" thickBot="1">
      <c r="A19" s="89"/>
      <c r="B19" s="94"/>
      <c r="C19" s="1" t="s">
        <v>4</v>
      </c>
      <c r="D19" s="4">
        <f t="shared" ref="D19" si="9">30*(1-D18)</f>
        <v>25.714285714285715</v>
      </c>
      <c r="E19" s="4">
        <v>30</v>
      </c>
      <c r="F19" s="4">
        <v>30</v>
      </c>
      <c r="G19" s="4">
        <f t="shared" ref="G19:J19" si="10">30*(1-G18)</f>
        <v>27.272727272727273</v>
      </c>
      <c r="H19" s="4">
        <f t="shared" si="10"/>
        <v>19.09090909090909</v>
      </c>
      <c r="I19" s="4">
        <f t="shared" si="10"/>
        <v>24.705882352941174</v>
      </c>
      <c r="J19" s="4">
        <f t="shared" si="10"/>
        <v>15</v>
      </c>
      <c r="K19" s="4">
        <v>30</v>
      </c>
      <c r="L19" s="4">
        <v>30</v>
      </c>
      <c r="M19" s="4">
        <f t="shared" ref="M19" si="11">30*(1-M18)</f>
        <v>26</v>
      </c>
      <c r="N19" s="4">
        <v>30</v>
      </c>
    </row>
    <row r="20" spans="1:14" ht="16.5" customHeight="1">
      <c r="A20" s="89"/>
      <c r="B20" s="92" t="s">
        <v>91</v>
      </c>
      <c r="C20" s="20" t="s">
        <v>30</v>
      </c>
      <c r="D20" s="17">
        <v>0.66666666666666663</v>
      </c>
      <c r="E20" s="17" t="s">
        <v>46</v>
      </c>
      <c r="F20" s="18">
        <v>0.20833333333333334</v>
      </c>
      <c r="G20" s="18">
        <v>0.2</v>
      </c>
      <c r="H20" s="18">
        <v>0.54545454545454541</v>
      </c>
      <c r="I20" s="17">
        <v>0.47058823529411764</v>
      </c>
      <c r="J20" s="17">
        <v>0.75</v>
      </c>
      <c r="K20" s="17">
        <v>1</v>
      </c>
      <c r="L20" s="17">
        <v>0.5</v>
      </c>
      <c r="M20" s="17">
        <v>0.42857142857142855</v>
      </c>
      <c r="N20" s="17">
        <v>0.66666666666666663</v>
      </c>
    </row>
    <row r="21" spans="1:14" ht="17.25" thickBot="1">
      <c r="A21" s="89"/>
      <c r="B21" s="93"/>
      <c r="C21" s="1" t="s">
        <v>24</v>
      </c>
      <c r="D21" s="4">
        <f t="shared" ref="D21:J21" si="12">15*(1-D20)</f>
        <v>5.0000000000000009</v>
      </c>
      <c r="E21" s="4">
        <v>15</v>
      </c>
      <c r="F21" s="4">
        <f t="shared" si="12"/>
        <v>11.875</v>
      </c>
      <c r="G21" s="4">
        <f t="shared" si="12"/>
        <v>12</v>
      </c>
      <c r="H21" s="4">
        <f t="shared" si="12"/>
        <v>6.8181818181818183</v>
      </c>
      <c r="I21" s="4">
        <f t="shared" si="12"/>
        <v>7.9411764705882355</v>
      </c>
      <c r="J21" s="4">
        <f t="shared" si="12"/>
        <v>3.75</v>
      </c>
      <c r="K21" s="4">
        <v>0</v>
      </c>
      <c r="L21" s="4">
        <f t="shared" ref="L21:N21" si="13">15*(1-L20)</f>
        <v>7.5</v>
      </c>
      <c r="M21" s="4">
        <f t="shared" si="13"/>
        <v>8.5714285714285712</v>
      </c>
      <c r="N21" s="4">
        <f t="shared" si="13"/>
        <v>5.0000000000000009</v>
      </c>
    </row>
    <row r="22" spans="1:14" ht="17.25" thickBot="1">
      <c r="A22" s="90"/>
      <c r="B22" s="2" t="s">
        <v>27</v>
      </c>
      <c r="C22" s="6" t="s">
        <v>26</v>
      </c>
      <c r="D22" s="5">
        <f>D15+D17+D19+D21</f>
        <v>50.047619047619051</v>
      </c>
      <c r="E22" s="5">
        <f t="shared" ref="E22:N22" si="14">E15+E17+E19+E21</f>
        <v>63</v>
      </c>
      <c r="F22" s="5">
        <f t="shared" si="14"/>
        <v>61.208333333333336</v>
      </c>
      <c r="G22" s="5">
        <f t="shared" si="14"/>
        <v>55.272727272727273</v>
      </c>
      <c r="H22" s="5">
        <f t="shared" si="14"/>
        <v>42.575757575757578</v>
      </c>
      <c r="I22" s="5">
        <f t="shared" si="14"/>
        <v>51.980392156862749</v>
      </c>
      <c r="J22" s="5">
        <f t="shared" si="14"/>
        <v>38.75</v>
      </c>
      <c r="K22" s="5">
        <f t="shared" si="14"/>
        <v>46</v>
      </c>
      <c r="L22" s="5">
        <f t="shared" si="14"/>
        <v>54.166666666666664</v>
      </c>
      <c r="M22" s="5">
        <f t="shared" si="14"/>
        <v>52.571428571428569</v>
      </c>
      <c r="N22" s="5">
        <f t="shared" si="14"/>
        <v>55</v>
      </c>
    </row>
    <row r="23" spans="1:14" ht="17.649999999999999" customHeight="1">
      <c r="A23" s="88" t="s">
        <v>33</v>
      </c>
      <c r="B23" s="91" t="s">
        <v>17</v>
      </c>
      <c r="C23" s="20" t="s">
        <v>36</v>
      </c>
      <c r="D23" s="15">
        <v>14</v>
      </c>
      <c r="E23" s="15">
        <v>14</v>
      </c>
      <c r="F23" s="16">
        <v>15</v>
      </c>
      <c r="G23" s="16">
        <v>13</v>
      </c>
      <c r="H23" s="16">
        <v>13</v>
      </c>
      <c r="I23" s="15">
        <v>14</v>
      </c>
      <c r="J23" s="15">
        <v>15</v>
      </c>
      <c r="K23" s="15">
        <v>14</v>
      </c>
      <c r="L23" s="15">
        <v>13</v>
      </c>
      <c r="M23" s="15">
        <v>15</v>
      </c>
      <c r="N23" s="15">
        <v>15</v>
      </c>
    </row>
    <row r="24" spans="1:14" ht="17.25" thickBot="1">
      <c r="A24" s="89"/>
      <c r="B24" s="92"/>
      <c r="C24" s="1" t="s">
        <v>23</v>
      </c>
      <c r="D24" s="4">
        <f>D23*2/3</f>
        <v>9.3333333333333339</v>
      </c>
      <c r="E24" s="4">
        <f t="shared" ref="E24:N24" si="15">E23*2/3</f>
        <v>9.3333333333333339</v>
      </c>
      <c r="F24" s="4">
        <f t="shared" si="15"/>
        <v>10</v>
      </c>
      <c r="G24" s="4">
        <f t="shared" si="15"/>
        <v>8.6666666666666661</v>
      </c>
      <c r="H24" s="4">
        <f t="shared" si="15"/>
        <v>8.6666666666666661</v>
      </c>
      <c r="I24" s="4">
        <f t="shared" si="15"/>
        <v>9.3333333333333339</v>
      </c>
      <c r="J24" s="4">
        <f t="shared" si="15"/>
        <v>10</v>
      </c>
      <c r="K24" s="4">
        <f t="shared" si="15"/>
        <v>9.3333333333333339</v>
      </c>
      <c r="L24" s="4">
        <f t="shared" si="15"/>
        <v>8.6666666666666661</v>
      </c>
      <c r="M24" s="4">
        <f t="shared" si="15"/>
        <v>10</v>
      </c>
      <c r="N24" s="4">
        <f t="shared" si="15"/>
        <v>10</v>
      </c>
    </row>
    <row r="25" spans="1:14">
      <c r="A25" s="89"/>
      <c r="B25" s="92"/>
      <c r="C25" s="20" t="s">
        <v>37</v>
      </c>
      <c r="D25" s="15">
        <v>14</v>
      </c>
      <c r="E25" s="15">
        <v>13</v>
      </c>
      <c r="F25" s="16">
        <v>13</v>
      </c>
      <c r="G25" s="16">
        <v>12</v>
      </c>
      <c r="H25" s="16">
        <v>13</v>
      </c>
      <c r="I25" s="15">
        <v>13</v>
      </c>
      <c r="J25" s="15">
        <v>12</v>
      </c>
      <c r="K25" s="15">
        <v>12</v>
      </c>
      <c r="L25" s="15">
        <v>12</v>
      </c>
      <c r="M25" s="15">
        <v>14</v>
      </c>
      <c r="N25" s="15">
        <v>14</v>
      </c>
    </row>
    <row r="26" spans="1:14" ht="17.25" thickBot="1">
      <c r="A26" s="89"/>
      <c r="B26" s="93"/>
      <c r="C26" s="1" t="s">
        <v>23</v>
      </c>
      <c r="D26" s="4">
        <f>D25*2/3</f>
        <v>9.3333333333333339</v>
      </c>
      <c r="E26" s="4">
        <f t="shared" ref="E26:N26" si="16">E25*2/3</f>
        <v>8.6666666666666661</v>
      </c>
      <c r="F26" s="4">
        <f t="shared" si="16"/>
        <v>8.6666666666666661</v>
      </c>
      <c r="G26" s="4">
        <f t="shared" si="16"/>
        <v>8</v>
      </c>
      <c r="H26" s="4">
        <f t="shared" si="16"/>
        <v>8.6666666666666661</v>
      </c>
      <c r="I26" s="4">
        <f t="shared" si="16"/>
        <v>8.6666666666666661</v>
      </c>
      <c r="J26" s="4">
        <f t="shared" si="16"/>
        <v>8</v>
      </c>
      <c r="K26" s="4">
        <f t="shared" si="16"/>
        <v>8</v>
      </c>
      <c r="L26" s="4">
        <f t="shared" si="16"/>
        <v>8</v>
      </c>
      <c r="M26" s="4">
        <f t="shared" si="16"/>
        <v>9.3333333333333339</v>
      </c>
      <c r="N26" s="4">
        <f t="shared" si="16"/>
        <v>9.3333333333333339</v>
      </c>
    </row>
    <row r="27" spans="1:14" ht="16.899999999999999" customHeight="1">
      <c r="A27" s="89"/>
      <c r="B27" s="91" t="s">
        <v>18</v>
      </c>
      <c r="C27" s="20" t="s">
        <v>28</v>
      </c>
      <c r="D27" s="17">
        <v>0.5714285714285714</v>
      </c>
      <c r="E27" s="17" t="s">
        <v>44</v>
      </c>
      <c r="F27" s="18" t="s">
        <v>51</v>
      </c>
      <c r="G27" s="18" t="s">
        <v>39</v>
      </c>
      <c r="H27" s="18">
        <v>0.54545454545454541</v>
      </c>
      <c r="I27" s="17">
        <v>0.35714285714285715</v>
      </c>
      <c r="J27" s="17">
        <v>0.5</v>
      </c>
      <c r="K27" s="17" t="s">
        <v>44</v>
      </c>
      <c r="L27" s="17" t="s">
        <v>41</v>
      </c>
      <c r="M27" s="17" t="s">
        <v>38</v>
      </c>
      <c r="N27" s="17" t="s">
        <v>41</v>
      </c>
    </row>
    <row r="28" spans="1:14" ht="17.25" thickBot="1">
      <c r="A28" s="89"/>
      <c r="B28" s="94"/>
      <c r="C28" s="1" t="s">
        <v>4</v>
      </c>
      <c r="D28" s="4">
        <f t="shared" ref="D28" si="17">30*(1-D27)</f>
        <v>12.857142857142858</v>
      </c>
      <c r="E28" s="4">
        <v>30</v>
      </c>
      <c r="F28" s="4">
        <v>30</v>
      </c>
      <c r="G28" s="4">
        <v>30</v>
      </c>
      <c r="H28" s="4">
        <f t="shared" ref="H28:J28" si="18">30*(1-H27)</f>
        <v>13.636363636363637</v>
      </c>
      <c r="I28" s="4">
        <f t="shared" si="18"/>
        <v>19.285714285714285</v>
      </c>
      <c r="J28" s="4">
        <f t="shared" si="18"/>
        <v>15</v>
      </c>
      <c r="K28" s="4">
        <v>30</v>
      </c>
      <c r="L28" s="4">
        <v>30</v>
      </c>
      <c r="M28" s="4">
        <v>30</v>
      </c>
      <c r="N28" s="4">
        <v>30</v>
      </c>
    </row>
    <row r="29" spans="1:14" ht="16.5" customHeight="1">
      <c r="A29" s="89"/>
      <c r="B29" s="92" t="s">
        <v>91</v>
      </c>
      <c r="C29" s="20" t="s">
        <v>30</v>
      </c>
      <c r="D29" s="17" t="s">
        <v>41</v>
      </c>
      <c r="E29" s="17" t="s">
        <v>46</v>
      </c>
      <c r="F29" s="18">
        <v>4.5454545454545456E-2</v>
      </c>
      <c r="G29" s="18" t="s">
        <v>39</v>
      </c>
      <c r="H29" s="18">
        <v>0.44444444444444442</v>
      </c>
      <c r="I29" s="17">
        <v>0.14285714285714285</v>
      </c>
      <c r="J29" s="17">
        <v>0.22222222222222221</v>
      </c>
      <c r="K29" s="17" t="s">
        <v>45</v>
      </c>
      <c r="L29" s="17" t="s">
        <v>42</v>
      </c>
      <c r="M29" s="17">
        <v>0.33333333333333331</v>
      </c>
      <c r="N29" s="17" t="s">
        <v>44</v>
      </c>
    </row>
    <row r="30" spans="1:14" ht="17.25" thickBot="1">
      <c r="A30" s="89"/>
      <c r="B30" s="93"/>
      <c r="C30" s="1" t="s">
        <v>24</v>
      </c>
      <c r="D30" s="4">
        <v>15</v>
      </c>
      <c r="E30" s="4">
        <v>15</v>
      </c>
      <c r="F30" s="4">
        <f t="shared" ref="F30" si="19">15*(1-F29)</f>
        <v>14.318181818181818</v>
      </c>
      <c r="G30" s="4">
        <v>15</v>
      </c>
      <c r="H30" s="4">
        <f t="shared" ref="H30:J30" si="20">15*(1-H29)</f>
        <v>8.3333333333333339</v>
      </c>
      <c r="I30" s="4">
        <f t="shared" si="20"/>
        <v>12.857142857142858</v>
      </c>
      <c r="J30" s="4">
        <f t="shared" si="20"/>
        <v>11.666666666666666</v>
      </c>
      <c r="K30" s="4">
        <v>15</v>
      </c>
      <c r="L30" s="4">
        <v>15</v>
      </c>
      <c r="M30" s="4">
        <f t="shared" ref="M30" si="21">15*(1-M29)</f>
        <v>10.000000000000002</v>
      </c>
      <c r="N30" s="4">
        <v>15</v>
      </c>
    </row>
    <row r="31" spans="1:14" ht="17.25" thickBot="1">
      <c r="A31" s="90"/>
      <c r="B31" s="2" t="s">
        <v>27</v>
      </c>
      <c r="C31" s="6" t="s">
        <v>26</v>
      </c>
      <c r="D31" s="5">
        <f>D24+D26+D28+D30</f>
        <v>46.523809523809526</v>
      </c>
      <c r="E31" s="5">
        <f t="shared" ref="E31:N31" si="22">E24+E26+E28+E30</f>
        <v>63</v>
      </c>
      <c r="F31" s="5">
        <f t="shared" si="22"/>
        <v>62.984848484848484</v>
      </c>
      <c r="G31" s="5">
        <f t="shared" si="22"/>
        <v>61.666666666666664</v>
      </c>
      <c r="H31" s="5">
        <f t="shared" si="22"/>
        <v>39.303030303030305</v>
      </c>
      <c r="I31" s="5">
        <f t="shared" si="22"/>
        <v>50.142857142857139</v>
      </c>
      <c r="J31" s="5">
        <f t="shared" si="22"/>
        <v>44.666666666666664</v>
      </c>
      <c r="K31" s="5">
        <f t="shared" si="22"/>
        <v>62.333333333333336</v>
      </c>
      <c r="L31" s="5">
        <f t="shared" si="22"/>
        <v>61.666666666666664</v>
      </c>
      <c r="M31" s="5">
        <f t="shared" si="22"/>
        <v>59.333333333333336</v>
      </c>
      <c r="N31" s="5">
        <f t="shared" si="22"/>
        <v>64.333333333333343</v>
      </c>
    </row>
    <row r="32" spans="1:14" ht="17.649999999999999" customHeight="1">
      <c r="A32" s="88" t="s">
        <v>34</v>
      </c>
      <c r="B32" s="91" t="s">
        <v>17</v>
      </c>
      <c r="C32" s="20" t="s">
        <v>36</v>
      </c>
      <c r="D32" s="15">
        <v>14</v>
      </c>
      <c r="E32" s="15">
        <v>15</v>
      </c>
      <c r="F32" s="16">
        <v>15</v>
      </c>
      <c r="G32" s="16">
        <v>10</v>
      </c>
      <c r="H32" s="16">
        <v>11</v>
      </c>
      <c r="I32" s="15">
        <v>12</v>
      </c>
      <c r="J32" s="15">
        <v>11</v>
      </c>
      <c r="K32" s="15">
        <v>12</v>
      </c>
      <c r="L32" s="15">
        <v>12</v>
      </c>
      <c r="M32" s="15">
        <v>12</v>
      </c>
      <c r="N32" s="15">
        <v>12</v>
      </c>
    </row>
    <row r="33" spans="1:14" ht="17.25" thickBot="1">
      <c r="A33" s="89"/>
      <c r="B33" s="92"/>
      <c r="C33" s="1" t="s">
        <v>23</v>
      </c>
      <c r="D33" s="4">
        <f>D32*2/3</f>
        <v>9.3333333333333339</v>
      </c>
      <c r="E33" s="4">
        <f t="shared" ref="E33:N33" si="23">E32*2/3</f>
        <v>10</v>
      </c>
      <c r="F33" s="4">
        <f t="shared" si="23"/>
        <v>10</v>
      </c>
      <c r="G33" s="4">
        <f t="shared" si="23"/>
        <v>6.666666666666667</v>
      </c>
      <c r="H33" s="4">
        <f t="shared" si="23"/>
        <v>7.333333333333333</v>
      </c>
      <c r="I33" s="4">
        <f t="shared" si="23"/>
        <v>8</v>
      </c>
      <c r="J33" s="4">
        <f t="shared" si="23"/>
        <v>7.333333333333333</v>
      </c>
      <c r="K33" s="4">
        <f t="shared" si="23"/>
        <v>8</v>
      </c>
      <c r="L33" s="4">
        <f t="shared" si="23"/>
        <v>8</v>
      </c>
      <c r="M33" s="4">
        <f t="shared" si="23"/>
        <v>8</v>
      </c>
      <c r="N33" s="4">
        <f t="shared" si="23"/>
        <v>8</v>
      </c>
    </row>
    <row r="34" spans="1:14">
      <c r="A34" s="89"/>
      <c r="B34" s="92"/>
      <c r="C34" s="20" t="s">
        <v>37</v>
      </c>
      <c r="D34" s="15">
        <v>14</v>
      </c>
      <c r="E34" s="15">
        <v>13</v>
      </c>
      <c r="F34" s="16">
        <v>14</v>
      </c>
      <c r="G34" s="16">
        <v>14</v>
      </c>
      <c r="H34" s="16">
        <v>15</v>
      </c>
      <c r="I34" s="15">
        <v>13</v>
      </c>
      <c r="J34" s="15">
        <v>15</v>
      </c>
      <c r="K34" s="15">
        <v>12</v>
      </c>
      <c r="L34" s="15">
        <v>12</v>
      </c>
      <c r="M34" s="15">
        <v>14</v>
      </c>
      <c r="N34" s="15">
        <v>13</v>
      </c>
    </row>
    <row r="35" spans="1:14" ht="17.25" thickBot="1">
      <c r="A35" s="89"/>
      <c r="B35" s="93"/>
      <c r="C35" s="1" t="s">
        <v>23</v>
      </c>
      <c r="D35" s="4">
        <f>D34*2/3</f>
        <v>9.3333333333333339</v>
      </c>
      <c r="E35" s="4">
        <f t="shared" ref="E35:N35" si="24">E34*2/3</f>
        <v>8.6666666666666661</v>
      </c>
      <c r="F35" s="4">
        <f t="shared" si="24"/>
        <v>9.3333333333333339</v>
      </c>
      <c r="G35" s="4">
        <f t="shared" si="24"/>
        <v>9.3333333333333339</v>
      </c>
      <c r="H35" s="4">
        <f t="shared" si="24"/>
        <v>10</v>
      </c>
      <c r="I35" s="4">
        <f t="shared" si="24"/>
        <v>8.6666666666666661</v>
      </c>
      <c r="J35" s="4">
        <f t="shared" si="24"/>
        <v>10</v>
      </c>
      <c r="K35" s="4">
        <f t="shared" si="24"/>
        <v>8</v>
      </c>
      <c r="L35" s="4">
        <f t="shared" si="24"/>
        <v>8</v>
      </c>
      <c r="M35" s="4">
        <f t="shared" si="24"/>
        <v>9.3333333333333339</v>
      </c>
      <c r="N35" s="4">
        <f t="shared" si="24"/>
        <v>8.6666666666666661</v>
      </c>
    </row>
    <row r="36" spans="1:14" ht="16.899999999999999" customHeight="1">
      <c r="A36" s="89"/>
      <c r="B36" s="91" t="s">
        <v>18</v>
      </c>
      <c r="C36" s="20" t="s">
        <v>28</v>
      </c>
      <c r="D36" s="17">
        <v>0.33333333333333331</v>
      </c>
      <c r="E36" s="17" t="s">
        <v>42</v>
      </c>
      <c r="F36" s="18">
        <v>4.7619047619047616E-2</v>
      </c>
      <c r="G36" s="18" t="s">
        <v>38</v>
      </c>
      <c r="H36" s="18">
        <v>0.5</v>
      </c>
      <c r="I36" s="17">
        <v>0.2857142857142857</v>
      </c>
      <c r="J36" s="17">
        <v>0.75</v>
      </c>
      <c r="K36" s="17" t="s">
        <v>41</v>
      </c>
      <c r="L36" s="17" t="s">
        <v>41</v>
      </c>
      <c r="M36" s="17" t="s">
        <v>47</v>
      </c>
      <c r="N36" s="17" t="s">
        <v>40</v>
      </c>
    </row>
    <row r="37" spans="1:14" ht="17.25" thickBot="1">
      <c r="A37" s="89"/>
      <c r="B37" s="94"/>
      <c r="C37" s="1" t="s">
        <v>4</v>
      </c>
      <c r="D37" s="4">
        <f t="shared" ref="D37:F37" si="25">30*(1-D36)</f>
        <v>20.000000000000004</v>
      </c>
      <c r="E37" s="4">
        <v>30</v>
      </c>
      <c r="F37" s="4">
        <f t="shared" si="25"/>
        <v>28.571428571428569</v>
      </c>
      <c r="G37" s="4">
        <v>30</v>
      </c>
      <c r="H37" s="4">
        <f t="shared" ref="H37:J37" si="26">30*(1-H36)</f>
        <v>15</v>
      </c>
      <c r="I37" s="4">
        <f t="shared" si="26"/>
        <v>21.428571428571431</v>
      </c>
      <c r="J37" s="4">
        <f t="shared" si="26"/>
        <v>7.5</v>
      </c>
      <c r="K37" s="4">
        <v>30</v>
      </c>
      <c r="L37" s="4">
        <v>30</v>
      </c>
      <c r="M37" s="4">
        <v>30</v>
      </c>
      <c r="N37" s="4">
        <v>30</v>
      </c>
    </row>
    <row r="38" spans="1:14" ht="16.5" customHeight="1">
      <c r="A38" s="89"/>
      <c r="B38" s="92" t="s">
        <v>91</v>
      </c>
      <c r="C38" s="20" t="s">
        <v>30</v>
      </c>
      <c r="D38" s="17" t="s">
        <v>44</v>
      </c>
      <c r="E38" s="17" t="s">
        <v>46</v>
      </c>
      <c r="F38" s="18">
        <v>0.1</v>
      </c>
      <c r="G38" s="18">
        <v>0.22222222222222221</v>
      </c>
      <c r="H38" s="18">
        <v>0.22222222222222221</v>
      </c>
      <c r="I38" s="17" t="s">
        <v>38</v>
      </c>
      <c r="J38" s="17">
        <v>0.33333333333333331</v>
      </c>
      <c r="K38" s="17">
        <v>0.2857142857142857</v>
      </c>
      <c r="L38" s="17">
        <v>0.2857142857142857</v>
      </c>
      <c r="M38" s="17">
        <v>0.30769230769230771</v>
      </c>
      <c r="N38" s="17">
        <v>0.25</v>
      </c>
    </row>
    <row r="39" spans="1:14" ht="17.25" thickBot="1">
      <c r="A39" s="89"/>
      <c r="B39" s="93"/>
      <c r="C39" s="1" t="s">
        <v>24</v>
      </c>
      <c r="D39" s="4">
        <v>15</v>
      </c>
      <c r="E39" s="4">
        <v>15</v>
      </c>
      <c r="F39" s="4">
        <f t="shared" ref="F39:H39" si="27">15*(1-F38)</f>
        <v>13.5</v>
      </c>
      <c r="G39" s="4">
        <f t="shared" si="27"/>
        <v>11.666666666666666</v>
      </c>
      <c r="H39" s="4">
        <f t="shared" si="27"/>
        <v>11.666666666666666</v>
      </c>
      <c r="I39" s="4">
        <v>15</v>
      </c>
      <c r="J39" s="4">
        <v>15</v>
      </c>
      <c r="K39" s="4">
        <f t="shared" ref="K39:N39" si="28">15*(1-K38)</f>
        <v>10.714285714285715</v>
      </c>
      <c r="L39" s="4">
        <f t="shared" si="28"/>
        <v>10.714285714285715</v>
      </c>
      <c r="M39" s="4">
        <f t="shared" si="28"/>
        <v>10.384615384615385</v>
      </c>
      <c r="N39" s="4">
        <f t="shared" si="28"/>
        <v>11.25</v>
      </c>
    </row>
    <row r="40" spans="1:14" ht="17.25" thickBot="1">
      <c r="A40" s="90"/>
      <c r="B40" s="2" t="s">
        <v>27</v>
      </c>
      <c r="C40" s="6" t="s">
        <v>26</v>
      </c>
      <c r="D40" s="5">
        <f>D33+D35+D37+D39</f>
        <v>53.666666666666671</v>
      </c>
      <c r="E40" s="5">
        <f t="shared" ref="E40:N40" si="29">E33+E35+E37+E39</f>
        <v>63.666666666666664</v>
      </c>
      <c r="F40" s="5">
        <f t="shared" si="29"/>
        <v>61.404761904761905</v>
      </c>
      <c r="G40" s="5">
        <f t="shared" si="29"/>
        <v>57.666666666666664</v>
      </c>
      <c r="H40" s="5">
        <f t="shared" si="29"/>
        <v>43.999999999999993</v>
      </c>
      <c r="I40" s="5">
        <f t="shared" si="29"/>
        <v>53.095238095238095</v>
      </c>
      <c r="J40" s="5">
        <f t="shared" si="29"/>
        <v>39.833333333333329</v>
      </c>
      <c r="K40" s="5">
        <f t="shared" si="29"/>
        <v>56.714285714285715</v>
      </c>
      <c r="L40" s="5">
        <f t="shared" si="29"/>
        <v>56.714285714285715</v>
      </c>
      <c r="M40" s="5">
        <f t="shared" si="29"/>
        <v>57.717948717948723</v>
      </c>
      <c r="N40" s="5">
        <f t="shared" si="29"/>
        <v>57.916666666666664</v>
      </c>
    </row>
    <row r="41" spans="1:14" ht="17.649999999999999" customHeight="1">
      <c r="A41" s="88" t="s">
        <v>35</v>
      </c>
      <c r="B41" s="91" t="s">
        <v>17</v>
      </c>
      <c r="C41" s="20" t="s">
        <v>36</v>
      </c>
      <c r="D41" s="15">
        <v>15</v>
      </c>
      <c r="E41" s="15">
        <v>15</v>
      </c>
      <c r="F41" s="16">
        <v>15</v>
      </c>
      <c r="G41" s="16">
        <v>10</v>
      </c>
      <c r="H41" s="16">
        <v>12</v>
      </c>
      <c r="I41" s="15">
        <v>15</v>
      </c>
      <c r="J41" s="15">
        <v>15</v>
      </c>
      <c r="K41" s="15">
        <v>15</v>
      </c>
      <c r="L41" s="15">
        <v>12</v>
      </c>
      <c r="M41" s="15">
        <v>15</v>
      </c>
      <c r="N41" s="15">
        <v>15</v>
      </c>
    </row>
    <row r="42" spans="1:14" ht="17.25" thickBot="1">
      <c r="A42" s="89"/>
      <c r="B42" s="92"/>
      <c r="C42" s="1" t="s">
        <v>23</v>
      </c>
      <c r="D42" s="4">
        <f>D41*2/3</f>
        <v>10</v>
      </c>
      <c r="E42" s="4">
        <f t="shared" ref="E42:N42" si="30">E41*2/3</f>
        <v>10</v>
      </c>
      <c r="F42" s="4">
        <f t="shared" si="30"/>
        <v>10</v>
      </c>
      <c r="G42" s="4">
        <f t="shared" si="30"/>
        <v>6.666666666666667</v>
      </c>
      <c r="H42" s="4">
        <f t="shared" si="30"/>
        <v>8</v>
      </c>
      <c r="I42" s="4">
        <f t="shared" si="30"/>
        <v>10</v>
      </c>
      <c r="J42" s="4">
        <f t="shared" si="30"/>
        <v>10</v>
      </c>
      <c r="K42" s="4">
        <f t="shared" si="30"/>
        <v>10</v>
      </c>
      <c r="L42" s="4">
        <f t="shared" si="30"/>
        <v>8</v>
      </c>
      <c r="M42" s="4">
        <f t="shared" si="30"/>
        <v>10</v>
      </c>
      <c r="N42" s="4">
        <f t="shared" si="30"/>
        <v>10</v>
      </c>
    </row>
    <row r="43" spans="1:14">
      <c r="A43" s="89"/>
      <c r="B43" s="92"/>
      <c r="C43" s="20" t="s">
        <v>37</v>
      </c>
      <c r="D43" s="15">
        <v>14</v>
      </c>
      <c r="E43" s="15">
        <v>13</v>
      </c>
      <c r="F43" s="16">
        <v>14</v>
      </c>
      <c r="G43" s="16">
        <v>14</v>
      </c>
      <c r="H43" s="16">
        <v>13</v>
      </c>
      <c r="I43" s="15">
        <v>14</v>
      </c>
      <c r="J43" s="15">
        <v>14</v>
      </c>
      <c r="K43" s="15">
        <v>13</v>
      </c>
      <c r="L43" s="15">
        <v>12</v>
      </c>
      <c r="M43" s="15">
        <v>14</v>
      </c>
      <c r="N43" s="15">
        <v>14</v>
      </c>
    </row>
    <row r="44" spans="1:14" ht="17.25" thickBot="1">
      <c r="A44" s="89"/>
      <c r="B44" s="93"/>
      <c r="C44" s="1" t="s">
        <v>23</v>
      </c>
      <c r="D44" s="4">
        <f>D43*2/3</f>
        <v>9.3333333333333339</v>
      </c>
      <c r="E44" s="4">
        <f t="shared" ref="E44:N44" si="31">E43*2/3</f>
        <v>8.6666666666666661</v>
      </c>
      <c r="F44" s="4">
        <f t="shared" si="31"/>
        <v>9.3333333333333339</v>
      </c>
      <c r="G44" s="4">
        <f t="shared" si="31"/>
        <v>9.3333333333333339</v>
      </c>
      <c r="H44" s="4">
        <f t="shared" si="31"/>
        <v>8.6666666666666661</v>
      </c>
      <c r="I44" s="4">
        <f t="shared" si="31"/>
        <v>9.3333333333333339</v>
      </c>
      <c r="J44" s="4">
        <f t="shared" si="31"/>
        <v>9.3333333333333339</v>
      </c>
      <c r="K44" s="4">
        <f t="shared" si="31"/>
        <v>8.6666666666666661</v>
      </c>
      <c r="L44" s="4">
        <f t="shared" si="31"/>
        <v>8</v>
      </c>
      <c r="M44" s="4">
        <f t="shared" si="31"/>
        <v>9.3333333333333339</v>
      </c>
      <c r="N44" s="4">
        <f t="shared" si="31"/>
        <v>9.3333333333333339</v>
      </c>
    </row>
    <row r="45" spans="1:14" ht="16.899999999999999" customHeight="1">
      <c r="A45" s="89"/>
      <c r="B45" s="91" t="s">
        <v>18</v>
      </c>
      <c r="C45" s="20" t="s">
        <v>28</v>
      </c>
      <c r="D45" s="17">
        <v>0.4</v>
      </c>
      <c r="E45" s="17">
        <v>0.16666666666666666</v>
      </c>
      <c r="F45" s="18">
        <v>4.5454545454545456E-2</v>
      </c>
      <c r="G45" s="18">
        <v>0.2</v>
      </c>
      <c r="H45" s="18">
        <v>0.6</v>
      </c>
      <c r="I45" s="17">
        <v>0.14285714285714285</v>
      </c>
      <c r="J45" s="17">
        <v>0.5</v>
      </c>
      <c r="K45" s="17">
        <v>0.14285714285714285</v>
      </c>
      <c r="L45" s="17">
        <v>0.2</v>
      </c>
      <c r="M45" s="17">
        <v>0.22222222222222221</v>
      </c>
      <c r="N45" s="17" t="s">
        <v>40</v>
      </c>
    </row>
    <row r="46" spans="1:14" ht="17.25" thickBot="1">
      <c r="A46" s="89"/>
      <c r="B46" s="94"/>
      <c r="C46" s="1" t="s">
        <v>4</v>
      </c>
      <c r="D46" s="4">
        <f>30*(1-D45)</f>
        <v>18</v>
      </c>
      <c r="E46" s="4">
        <f t="shared" ref="E46:M46" si="32">30*(1-E45)</f>
        <v>25</v>
      </c>
      <c r="F46" s="4">
        <f t="shared" si="32"/>
        <v>28.636363636363637</v>
      </c>
      <c r="G46" s="4">
        <f t="shared" si="32"/>
        <v>24</v>
      </c>
      <c r="H46" s="4">
        <f t="shared" si="32"/>
        <v>12</v>
      </c>
      <c r="I46" s="4">
        <f t="shared" si="32"/>
        <v>25.714285714285715</v>
      </c>
      <c r="J46" s="4">
        <f t="shared" si="32"/>
        <v>15</v>
      </c>
      <c r="K46" s="4">
        <f t="shared" si="32"/>
        <v>25.714285714285715</v>
      </c>
      <c r="L46" s="4">
        <f t="shared" si="32"/>
        <v>24</v>
      </c>
      <c r="M46" s="4">
        <f t="shared" si="32"/>
        <v>23.333333333333332</v>
      </c>
      <c r="N46" s="4">
        <v>30</v>
      </c>
    </row>
    <row r="47" spans="1:14">
      <c r="A47" s="89"/>
      <c r="B47" s="92" t="s">
        <v>91</v>
      </c>
      <c r="C47" s="20" t="s">
        <v>30</v>
      </c>
      <c r="D47" s="17" t="s">
        <v>42</v>
      </c>
      <c r="E47" s="17">
        <v>0.2857142857142857</v>
      </c>
      <c r="F47" s="18" t="s">
        <v>92</v>
      </c>
      <c r="G47" s="18">
        <v>0.3</v>
      </c>
      <c r="H47" s="18">
        <v>0.44444444444444442</v>
      </c>
      <c r="I47" s="17">
        <v>0.15384615384615385</v>
      </c>
      <c r="J47" s="17">
        <v>7.1428571428571425E-2</v>
      </c>
      <c r="K47" s="17">
        <v>0.2857142857142857</v>
      </c>
      <c r="L47" s="17">
        <v>0.4</v>
      </c>
      <c r="M47" s="17">
        <v>0.33333333333333331</v>
      </c>
      <c r="N47" s="17">
        <v>0.25</v>
      </c>
    </row>
    <row r="48" spans="1:14" ht="17.25" thickBot="1">
      <c r="A48" s="89"/>
      <c r="B48" s="93"/>
      <c r="C48" s="1" t="s">
        <v>24</v>
      </c>
      <c r="D48" s="4">
        <v>15</v>
      </c>
      <c r="E48" s="4">
        <f t="shared" ref="E48:N48" si="33">15*(1-E47)</f>
        <v>10.714285714285715</v>
      </c>
      <c r="F48" s="4">
        <v>15</v>
      </c>
      <c r="G48" s="4">
        <f t="shared" si="33"/>
        <v>10.5</v>
      </c>
      <c r="H48" s="4">
        <f t="shared" si="33"/>
        <v>8.3333333333333339</v>
      </c>
      <c r="I48" s="4">
        <f t="shared" si="33"/>
        <v>12.692307692307692</v>
      </c>
      <c r="J48" s="4">
        <f t="shared" si="33"/>
        <v>13.928571428571429</v>
      </c>
      <c r="K48" s="4">
        <f t="shared" si="33"/>
        <v>10.714285714285715</v>
      </c>
      <c r="L48" s="4">
        <f t="shared" si="33"/>
        <v>9</v>
      </c>
      <c r="M48" s="4">
        <f t="shared" si="33"/>
        <v>10.000000000000002</v>
      </c>
      <c r="N48" s="4">
        <f t="shared" si="33"/>
        <v>11.25</v>
      </c>
    </row>
    <row r="49" spans="1:15" ht="17.25" thickBot="1">
      <c r="A49" s="90"/>
      <c r="B49" s="2" t="s">
        <v>27</v>
      </c>
      <c r="C49" s="6" t="s">
        <v>26</v>
      </c>
      <c r="D49" s="5">
        <f>D42+D44+D46+D48</f>
        <v>52.333333333333336</v>
      </c>
      <c r="E49" s="5">
        <f t="shared" ref="E49:N49" si="34">E42+E44+E46+E48</f>
        <v>54.38095238095238</v>
      </c>
      <c r="F49" s="5">
        <f t="shared" si="34"/>
        <v>62.969696969696969</v>
      </c>
      <c r="G49" s="5">
        <f t="shared" si="34"/>
        <v>50.5</v>
      </c>
      <c r="H49" s="5">
        <f t="shared" si="34"/>
        <v>37</v>
      </c>
      <c r="I49" s="5">
        <f t="shared" si="34"/>
        <v>57.739926739926744</v>
      </c>
      <c r="J49" s="5">
        <f t="shared" si="34"/>
        <v>48.261904761904766</v>
      </c>
      <c r="K49" s="5">
        <f t="shared" si="34"/>
        <v>55.095238095238095</v>
      </c>
      <c r="L49" s="5">
        <f t="shared" si="34"/>
        <v>49</v>
      </c>
      <c r="M49" s="5">
        <f t="shared" si="34"/>
        <v>52.666666666666671</v>
      </c>
      <c r="N49" s="5">
        <f t="shared" si="34"/>
        <v>60.583333333333336</v>
      </c>
    </row>
    <row r="50" spans="1:15" ht="22.9" customHeight="1" thickBot="1">
      <c r="A50" s="88" t="s">
        <v>1</v>
      </c>
      <c r="B50" s="3" t="s">
        <v>2</v>
      </c>
      <c r="C50" s="7" t="s">
        <v>25</v>
      </c>
      <c r="D50" s="14">
        <f>D13+D22+D31+D40+D49</f>
        <v>261.23809523809524</v>
      </c>
      <c r="E50" s="14">
        <f t="shared" ref="E50:N50" si="35">E13+E22+E31+E40+E49</f>
        <v>302.63095238095235</v>
      </c>
      <c r="F50" s="14">
        <f t="shared" si="35"/>
        <v>313.56764069264068</v>
      </c>
      <c r="G50" s="14">
        <f t="shared" si="35"/>
        <v>281.77272727272725</v>
      </c>
      <c r="H50" s="14">
        <f t="shared" si="35"/>
        <v>217.01515151515153</v>
      </c>
      <c r="I50" s="14">
        <f t="shared" si="35"/>
        <v>258.29174746821809</v>
      </c>
      <c r="J50" s="14">
        <f t="shared" si="35"/>
        <v>223.26190476190476</v>
      </c>
      <c r="K50" s="14">
        <f t="shared" si="35"/>
        <v>277.97619047619048</v>
      </c>
      <c r="L50" s="14">
        <f t="shared" si="35"/>
        <v>283.21428571428572</v>
      </c>
      <c r="M50" s="14">
        <f t="shared" si="35"/>
        <v>263.08424908424911</v>
      </c>
      <c r="N50" s="14">
        <f t="shared" si="35"/>
        <v>292</v>
      </c>
    </row>
    <row r="51" spans="1:15" ht="24.4" customHeight="1" thickBot="1">
      <c r="A51" s="95"/>
      <c r="B51" s="3" t="s">
        <v>3</v>
      </c>
      <c r="C51" s="9" t="s">
        <v>3</v>
      </c>
      <c r="D51" s="11">
        <v>7</v>
      </c>
      <c r="E51" s="11">
        <v>2</v>
      </c>
      <c r="F51" s="12">
        <v>1</v>
      </c>
      <c r="G51" s="12">
        <v>5</v>
      </c>
      <c r="H51" s="12">
        <v>11</v>
      </c>
      <c r="I51" s="11">
        <v>9</v>
      </c>
      <c r="J51" s="11">
        <v>10</v>
      </c>
      <c r="K51" s="11">
        <v>6</v>
      </c>
      <c r="L51" s="11">
        <v>4</v>
      </c>
      <c r="M51" s="11">
        <v>8</v>
      </c>
      <c r="N51" s="11">
        <v>3</v>
      </c>
      <c r="O51" s="10"/>
    </row>
  </sheetData>
  <mergeCells count="36">
    <mergeCell ref="A1:N1"/>
    <mergeCell ref="A2:N2"/>
    <mergeCell ref="A3:A4"/>
    <mergeCell ref="B3:B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B20:B21"/>
    <mergeCell ref="B5:B8"/>
    <mergeCell ref="B9:B10"/>
    <mergeCell ref="A5:A13"/>
    <mergeCell ref="B11:B12"/>
    <mergeCell ref="A14:A22"/>
    <mergeCell ref="B14:B17"/>
    <mergeCell ref="B18:B19"/>
    <mergeCell ref="B29:B30"/>
    <mergeCell ref="A32:A40"/>
    <mergeCell ref="B32:B35"/>
    <mergeCell ref="B36:B37"/>
    <mergeCell ref="B38:B39"/>
    <mergeCell ref="A23:A31"/>
    <mergeCell ref="B23:B26"/>
    <mergeCell ref="B27:B28"/>
    <mergeCell ref="A41:A49"/>
    <mergeCell ref="B41:B44"/>
    <mergeCell ref="B45:B46"/>
    <mergeCell ref="B47:B48"/>
    <mergeCell ref="A50:A51"/>
  </mergeCells>
  <phoneticPr fontId="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1"/>
  <sheetViews>
    <sheetView workbookViewId="0">
      <selection activeCell="D24" sqref="D24:N24"/>
    </sheetView>
  </sheetViews>
  <sheetFormatPr defaultRowHeight="16.5"/>
  <cols>
    <col min="1" max="1" width="7.625" customWidth="1"/>
    <col min="2" max="2" width="12.75" customWidth="1"/>
    <col min="3" max="3" width="18.75" customWidth="1"/>
    <col min="4" max="14" width="8.25" style="8" customWidth="1"/>
  </cols>
  <sheetData>
    <row r="1" spans="1:14" ht="19.5">
      <c r="A1" s="96" t="s">
        <v>16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ht="17.25" thickBot="1">
      <c r="A2" s="97" t="s">
        <v>93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4" ht="25.15" customHeight="1">
      <c r="A3" s="98" t="s">
        <v>0</v>
      </c>
      <c r="B3" s="100" t="s">
        <v>22</v>
      </c>
      <c r="C3" s="19" t="s">
        <v>20</v>
      </c>
      <c r="D3" s="102" t="s">
        <v>5</v>
      </c>
      <c r="E3" s="102" t="s">
        <v>6</v>
      </c>
      <c r="F3" s="104" t="s">
        <v>7</v>
      </c>
      <c r="G3" s="104" t="s">
        <v>8</v>
      </c>
      <c r="H3" s="104" t="s">
        <v>9</v>
      </c>
      <c r="I3" s="102" t="s">
        <v>10</v>
      </c>
      <c r="J3" s="102" t="s">
        <v>11</v>
      </c>
      <c r="K3" s="102" t="s">
        <v>12</v>
      </c>
      <c r="L3" s="102" t="s">
        <v>13</v>
      </c>
      <c r="M3" s="102" t="s">
        <v>14</v>
      </c>
      <c r="N3" s="102" t="s">
        <v>15</v>
      </c>
    </row>
    <row r="4" spans="1:14" ht="26.65" customHeight="1" thickBot="1">
      <c r="A4" s="99"/>
      <c r="B4" s="101"/>
      <c r="C4" s="13" t="s">
        <v>21</v>
      </c>
      <c r="D4" s="103"/>
      <c r="E4" s="103"/>
      <c r="F4" s="105"/>
      <c r="G4" s="105"/>
      <c r="H4" s="105"/>
      <c r="I4" s="103"/>
      <c r="J4" s="103"/>
      <c r="K4" s="103"/>
      <c r="L4" s="103"/>
      <c r="M4" s="103"/>
      <c r="N4" s="103"/>
    </row>
    <row r="5" spans="1:14" ht="16.899999999999999" customHeight="1">
      <c r="A5" s="88" t="s">
        <v>33</v>
      </c>
      <c r="B5" s="91" t="s">
        <v>17</v>
      </c>
      <c r="C5" s="20" t="s">
        <v>36</v>
      </c>
      <c r="D5" s="15">
        <v>13</v>
      </c>
      <c r="E5" s="15">
        <v>13</v>
      </c>
      <c r="F5" s="16">
        <v>14</v>
      </c>
      <c r="G5" s="16">
        <v>13</v>
      </c>
      <c r="H5" s="16">
        <v>13</v>
      </c>
      <c r="I5" s="15">
        <v>15</v>
      </c>
      <c r="J5" s="15">
        <v>14</v>
      </c>
      <c r="K5" s="15">
        <v>13</v>
      </c>
      <c r="L5" s="15">
        <v>13</v>
      </c>
      <c r="M5" s="15">
        <v>14</v>
      </c>
      <c r="N5" s="15">
        <v>14</v>
      </c>
    </row>
    <row r="6" spans="1:14" ht="17.25" thickBot="1">
      <c r="A6" s="89"/>
      <c r="B6" s="92"/>
      <c r="C6" s="1" t="s">
        <v>23</v>
      </c>
      <c r="D6" s="4">
        <f>D5*2/3</f>
        <v>8.6666666666666661</v>
      </c>
      <c r="E6" s="4">
        <f t="shared" ref="E6:N6" si="0">E5*2/3</f>
        <v>8.6666666666666661</v>
      </c>
      <c r="F6" s="4">
        <f t="shared" si="0"/>
        <v>9.3333333333333339</v>
      </c>
      <c r="G6" s="4">
        <f t="shared" si="0"/>
        <v>8.6666666666666661</v>
      </c>
      <c r="H6" s="4">
        <f t="shared" si="0"/>
        <v>8.6666666666666661</v>
      </c>
      <c r="I6" s="4">
        <f t="shared" si="0"/>
        <v>10</v>
      </c>
      <c r="J6" s="4">
        <f t="shared" si="0"/>
        <v>9.3333333333333339</v>
      </c>
      <c r="K6" s="4">
        <f t="shared" si="0"/>
        <v>8.6666666666666661</v>
      </c>
      <c r="L6" s="4">
        <f t="shared" si="0"/>
        <v>8.6666666666666661</v>
      </c>
      <c r="M6" s="4">
        <f t="shared" si="0"/>
        <v>9.3333333333333339</v>
      </c>
      <c r="N6" s="4">
        <f t="shared" si="0"/>
        <v>9.3333333333333339</v>
      </c>
    </row>
    <row r="7" spans="1:14">
      <c r="A7" s="89"/>
      <c r="B7" s="92"/>
      <c r="C7" s="20" t="s">
        <v>37</v>
      </c>
      <c r="D7" s="15">
        <v>14</v>
      </c>
      <c r="E7" s="15">
        <v>12</v>
      </c>
      <c r="F7" s="16">
        <v>15</v>
      </c>
      <c r="G7" s="16">
        <v>13</v>
      </c>
      <c r="H7" s="16">
        <v>12</v>
      </c>
      <c r="I7" s="15">
        <v>13</v>
      </c>
      <c r="J7" s="15">
        <v>12</v>
      </c>
      <c r="K7" s="15">
        <v>12</v>
      </c>
      <c r="L7" s="15">
        <v>12</v>
      </c>
      <c r="M7" s="15">
        <v>14</v>
      </c>
      <c r="N7" s="15">
        <v>13</v>
      </c>
    </row>
    <row r="8" spans="1:14" ht="17.25" thickBot="1">
      <c r="A8" s="89"/>
      <c r="B8" s="93"/>
      <c r="C8" s="1" t="s">
        <v>23</v>
      </c>
      <c r="D8" s="4">
        <f>D7*2/3</f>
        <v>9.3333333333333339</v>
      </c>
      <c r="E8" s="4">
        <f t="shared" ref="E8:N8" si="1">E7*2/3</f>
        <v>8</v>
      </c>
      <c r="F8" s="4">
        <f t="shared" si="1"/>
        <v>10</v>
      </c>
      <c r="G8" s="4">
        <f t="shared" si="1"/>
        <v>8.6666666666666661</v>
      </c>
      <c r="H8" s="4">
        <f t="shared" si="1"/>
        <v>8</v>
      </c>
      <c r="I8" s="4">
        <f t="shared" si="1"/>
        <v>8.6666666666666661</v>
      </c>
      <c r="J8" s="4">
        <f t="shared" si="1"/>
        <v>8</v>
      </c>
      <c r="K8" s="4">
        <f t="shared" si="1"/>
        <v>8</v>
      </c>
      <c r="L8" s="4">
        <f t="shared" si="1"/>
        <v>8</v>
      </c>
      <c r="M8" s="4">
        <f t="shared" si="1"/>
        <v>9.3333333333333339</v>
      </c>
      <c r="N8" s="4">
        <f t="shared" si="1"/>
        <v>8.6666666666666661</v>
      </c>
    </row>
    <row r="9" spans="1:14" ht="16.5" customHeight="1">
      <c r="A9" s="89"/>
      <c r="B9" s="91" t="s">
        <v>18</v>
      </c>
      <c r="C9" s="20" t="s">
        <v>28</v>
      </c>
      <c r="D9" s="17" t="s">
        <v>42</v>
      </c>
      <c r="E9" s="17" t="s">
        <v>44</v>
      </c>
      <c r="F9" s="18" t="s">
        <v>57</v>
      </c>
      <c r="G9" s="18" t="s">
        <v>39</v>
      </c>
      <c r="H9" s="18" t="s">
        <v>38</v>
      </c>
      <c r="I9" s="17">
        <v>0.2</v>
      </c>
      <c r="J9" s="17">
        <v>0.2</v>
      </c>
      <c r="K9" s="17" t="s">
        <v>41</v>
      </c>
      <c r="L9" s="17" t="s">
        <v>40</v>
      </c>
      <c r="M9" s="17">
        <v>0.30769230769230771</v>
      </c>
      <c r="N9" s="17" t="s">
        <v>41</v>
      </c>
    </row>
    <row r="10" spans="1:14" ht="17.25" thickBot="1">
      <c r="A10" s="89"/>
      <c r="B10" s="94"/>
      <c r="C10" s="1" t="s">
        <v>4</v>
      </c>
      <c r="D10" s="4">
        <v>30</v>
      </c>
      <c r="E10" s="4">
        <v>30</v>
      </c>
      <c r="F10" s="4">
        <v>30</v>
      </c>
      <c r="G10" s="4">
        <v>30</v>
      </c>
      <c r="H10" s="4">
        <v>30</v>
      </c>
      <c r="I10" s="4">
        <f t="shared" ref="I10:J10" si="2">30*(1-I9)</f>
        <v>24</v>
      </c>
      <c r="J10" s="4">
        <f t="shared" si="2"/>
        <v>24</v>
      </c>
      <c r="K10" s="4">
        <v>30</v>
      </c>
      <c r="L10" s="4">
        <v>30</v>
      </c>
      <c r="M10" s="4">
        <f t="shared" ref="M10" si="3">30*(1-M9)</f>
        <v>20.76923076923077</v>
      </c>
      <c r="N10" s="4">
        <v>30</v>
      </c>
    </row>
    <row r="11" spans="1:14" ht="16.5" customHeight="1">
      <c r="A11" s="89"/>
      <c r="B11" s="92" t="s">
        <v>91</v>
      </c>
      <c r="C11" s="20" t="s">
        <v>30</v>
      </c>
      <c r="D11" s="17">
        <v>0.2</v>
      </c>
      <c r="E11" s="17" t="s">
        <v>45</v>
      </c>
      <c r="F11" s="18">
        <v>0.2</v>
      </c>
      <c r="G11" s="18" t="s">
        <v>40</v>
      </c>
      <c r="H11" s="18">
        <v>0.16666666666666666</v>
      </c>
      <c r="I11" s="17">
        <v>0.2</v>
      </c>
      <c r="J11" s="17">
        <v>0.6</v>
      </c>
      <c r="K11" s="17">
        <v>0.2857142857142857</v>
      </c>
      <c r="L11" s="17">
        <v>0.25</v>
      </c>
      <c r="M11" s="17">
        <v>0.33333333333333331</v>
      </c>
      <c r="N11" s="17">
        <v>0.42857142857142855</v>
      </c>
    </row>
    <row r="12" spans="1:14" ht="17.25" thickBot="1">
      <c r="A12" s="89"/>
      <c r="B12" s="93"/>
      <c r="C12" s="1" t="s">
        <v>24</v>
      </c>
      <c r="D12" s="4">
        <f t="shared" ref="D12" si="4">15*(1-D11)</f>
        <v>12</v>
      </c>
      <c r="E12" s="4">
        <v>15</v>
      </c>
      <c r="F12" s="4">
        <f t="shared" ref="F12" si="5">15*(1-F11)</f>
        <v>12</v>
      </c>
      <c r="G12" s="4">
        <v>15</v>
      </c>
      <c r="H12" s="4">
        <f t="shared" ref="H12:N12" si="6">15*(1-H11)</f>
        <v>12.5</v>
      </c>
      <c r="I12" s="4">
        <f t="shared" si="6"/>
        <v>12</v>
      </c>
      <c r="J12" s="4">
        <f t="shared" si="6"/>
        <v>6</v>
      </c>
      <c r="K12" s="4">
        <f t="shared" si="6"/>
        <v>10.714285714285715</v>
      </c>
      <c r="L12" s="4">
        <f t="shared" si="6"/>
        <v>11.25</v>
      </c>
      <c r="M12" s="4">
        <f t="shared" si="6"/>
        <v>10.000000000000002</v>
      </c>
      <c r="N12" s="4">
        <f t="shared" si="6"/>
        <v>8.5714285714285712</v>
      </c>
    </row>
    <row r="13" spans="1:14" ht="17.25" thickBot="1">
      <c r="A13" s="90"/>
      <c r="B13" s="2" t="s">
        <v>27</v>
      </c>
      <c r="C13" s="6" t="s">
        <v>26</v>
      </c>
      <c r="D13" s="5">
        <f>D6+D8+D10+D12</f>
        <v>60</v>
      </c>
      <c r="E13" s="5">
        <f t="shared" ref="E13:N13" si="7">E6+E8+E10+E12</f>
        <v>61.666666666666664</v>
      </c>
      <c r="F13" s="5">
        <f t="shared" si="7"/>
        <v>61.333333333333336</v>
      </c>
      <c r="G13" s="5">
        <f t="shared" si="7"/>
        <v>62.333333333333329</v>
      </c>
      <c r="H13" s="5">
        <f t="shared" si="7"/>
        <v>59.166666666666664</v>
      </c>
      <c r="I13" s="5">
        <f t="shared" si="7"/>
        <v>54.666666666666664</v>
      </c>
      <c r="J13" s="5">
        <f t="shared" si="7"/>
        <v>47.333333333333336</v>
      </c>
      <c r="K13" s="5">
        <f t="shared" si="7"/>
        <v>57.38095238095238</v>
      </c>
      <c r="L13" s="5">
        <f t="shared" si="7"/>
        <v>57.916666666666664</v>
      </c>
      <c r="M13" s="5">
        <f t="shared" si="7"/>
        <v>49.435897435897438</v>
      </c>
      <c r="N13" s="5">
        <f t="shared" si="7"/>
        <v>56.571428571428569</v>
      </c>
    </row>
    <row r="14" spans="1:14" ht="17.649999999999999" customHeight="1">
      <c r="A14" s="88" t="s">
        <v>34</v>
      </c>
      <c r="B14" s="91" t="s">
        <v>17</v>
      </c>
      <c r="C14" s="20" t="s">
        <v>36</v>
      </c>
      <c r="D14" s="15">
        <v>14</v>
      </c>
      <c r="E14" s="15">
        <v>15</v>
      </c>
      <c r="F14" s="16">
        <v>15</v>
      </c>
      <c r="G14" s="16">
        <v>10</v>
      </c>
      <c r="H14" s="16">
        <v>12</v>
      </c>
      <c r="I14" s="15">
        <v>12</v>
      </c>
      <c r="J14" s="15">
        <v>11</v>
      </c>
      <c r="K14" s="15">
        <v>12</v>
      </c>
      <c r="L14" s="15">
        <v>12</v>
      </c>
      <c r="M14" s="15">
        <v>15</v>
      </c>
      <c r="N14" s="15">
        <v>12</v>
      </c>
    </row>
    <row r="15" spans="1:14" ht="17.25" thickBot="1">
      <c r="A15" s="89"/>
      <c r="B15" s="92"/>
      <c r="C15" s="1" t="s">
        <v>23</v>
      </c>
      <c r="D15" s="4">
        <f>D14*2/3</f>
        <v>9.3333333333333339</v>
      </c>
      <c r="E15" s="4">
        <f t="shared" ref="E15:N15" si="8">E14*2/3</f>
        <v>10</v>
      </c>
      <c r="F15" s="4">
        <f t="shared" si="8"/>
        <v>10</v>
      </c>
      <c r="G15" s="4">
        <f t="shared" si="8"/>
        <v>6.666666666666667</v>
      </c>
      <c r="H15" s="4">
        <f t="shared" si="8"/>
        <v>8</v>
      </c>
      <c r="I15" s="4">
        <f t="shared" si="8"/>
        <v>8</v>
      </c>
      <c r="J15" s="4">
        <f t="shared" si="8"/>
        <v>7.333333333333333</v>
      </c>
      <c r="K15" s="4">
        <f t="shared" si="8"/>
        <v>8</v>
      </c>
      <c r="L15" s="4">
        <f t="shared" si="8"/>
        <v>8</v>
      </c>
      <c r="M15" s="4">
        <f t="shared" si="8"/>
        <v>10</v>
      </c>
      <c r="N15" s="4">
        <f t="shared" si="8"/>
        <v>8</v>
      </c>
    </row>
    <row r="16" spans="1:14">
      <c r="A16" s="89"/>
      <c r="B16" s="92"/>
      <c r="C16" s="20" t="s">
        <v>37</v>
      </c>
      <c r="D16" s="15">
        <v>14</v>
      </c>
      <c r="E16" s="15">
        <v>13</v>
      </c>
      <c r="F16" s="16">
        <v>15</v>
      </c>
      <c r="G16" s="16">
        <v>12</v>
      </c>
      <c r="H16" s="16">
        <v>12</v>
      </c>
      <c r="I16" s="15">
        <v>13</v>
      </c>
      <c r="J16" s="15">
        <v>12</v>
      </c>
      <c r="K16" s="15">
        <v>12</v>
      </c>
      <c r="L16" s="15">
        <v>12</v>
      </c>
      <c r="M16" s="15">
        <v>14</v>
      </c>
      <c r="N16" s="15">
        <v>13</v>
      </c>
    </row>
    <row r="17" spans="1:14" ht="17.25" thickBot="1">
      <c r="A17" s="89"/>
      <c r="B17" s="93"/>
      <c r="C17" s="1" t="s">
        <v>23</v>
      </c>
      <c r="D17" s="4">
        <f>D16*2/3</f>
        <v>9.3333333333333339</v>
      </c>
      <c r="E17" s="4">
        <f t="shared" ref="E17:N17" si="9">E16*2/3</f>
        <v>8.6666666666666661</v>
      </c>
      <c r="F17" s="4">
        <f t="shared" si="9"/>
        <v>10</v>
      </c>
      <c r="G17" s="4">
        <f t="shared" si="9"/>
        <v>8</v>
      </c>
      <c r="H17" s="4">
        <f t="shared" si="9"/>
        <v>8</v>
      </c>
      <c r="I17" s="4">
        <f t="shared" si="9"/>
        <v>8.6666666666666661</v>
      </c>
      <c r="J17" s="4">
        <f t="shared" si="9"/>
        <v>8</v>
      </c>
      <c r="K17" s="4">
        <f t="shared" si="9"/>
        <v>8</v>
      </c>
      <c r="L17" s="4">
        <f t="shared" si="9"/>
        <v>8</v>
      </c>
      <c r="M17" s="4">
        <f t="shared" si="9"/>
        <v>9.3333333333333339</v>
      </c>
      <c r="N17" s="4">
        <f t="shared" si="9"/>
        <v>8.6666666666666661</v>
      </c>
    </row>
    <row r="18" spans="1:14" ht="16.899999999999999" customHeight="1">
      <c r="A18" s="89"/>
      <c r="B18" s="91" t="s">
        <v>18</v>
      </c>
      <c r="C18" s="20" t="s">
        <v>28</v>
      </c>
      <c r="D18" s="17">
        <v>0.16666666666666666</v>
      </c>
      <c r="E18" s="17" t="s">
        <v>40</v>
      </c>
      <c r="F18" s="18" t="s">
        <v>92</v>
      </c>
      <c r="G18" s="18" t="s">
        <v>48</v>
      </c>
      <c r="H18" s="18" t="s">
        <v>48</v>
      </c>
      <c r="I18" s="17">
        <v>0.35294117647058826</v>
      </c>
      <c r="J18" s="17">
        <v>0.5</v>
      </c>
      <c r="K18" s="17" t="s">
        <v>41</v>
      </c>
      <c r="L18" s="17" t="s">
        <v>45</v>
      </c>
      <c r="M18" s="17" t="s">
        <v>50</v>
      </c>
      <c r="N18" s="17" t="s">
        <v>40</v>
      </c>
    </row>
    <row r="19" spans="1:14" ht="17.25" thickBot="1">
      <c r="A19" s="89"/>
      <c r="B19" s="94"/>
      <c r="C19" s="1" t="s">
        <v>4</v>
      </c>
      <c r="D19" s="4">
        <f t="shared" ref="D19" si="10">30*(1-D18)</f>
        <v>25</v>
      </c>
      <c r="E19" s="4">
        <v>30</v>
      </c>
      <c r="F19" s="4">
        <v>30</v>
      </c>
      <c r="G19" s="4">
        <v>30</v>
      </c>
      <c r="H19" s="4">
        <v>30</v>
      </c>
      <c r="I19" s="4">
        <f t="shared" ref="I19:J19" si="11">30*(1-I18)</f>
        <v>19.411764705882351</v>
      </c>
      <c r="J19" s="4">
        <f t="shared" si="11"/>
        <v>15</v>
      </c>
      <c r="K19" s="4">
        <v>30</v>
      </c>
      <c r="L19" s="4">
        <v>30</v>
      </c>
      <c r="M19" s="4">
        <v>30</v>
      </c>
      <c r="N19" s="4">
        <v>30</v>
      </c>
    </row>
    <row r="20" spans="1:14" ht="16.5" customHeight="1">
      <c r="A20" s="89"/>
      <c r="B20" s="92" t="s">
        <v>91</v>
      </c>
      <c r="C20" s="20" t="s">
        <v>30</v>
      </c>
      <c r="D20" s="17">
        <v>0.16666666666666666</v>
      </c>
      <c r="E20" s="17">
        <v>0.2</v>
      </c>
      <c r="F20" s="18">
        <v>0.05</v>
      </c>
      <c r="G20" s="18" t="s">
        <v>48</v>
      </c>
      <c r="H20" s="18">
        <v>0.27272727272727271</v>
      </c>
      <c r="I20" s="17">
        <v>0.125</v>
      </c>
      <c r="J20" s="17">
        <v>0.5</v>
      </c>
      <c r="K20" s="17">
        <v>0.2857142857142857</v>
      </c>
      <c r="L20" s="17">
        <v>0.4</v>
      </c>
      <c r="M20" s="17">
        <v>0.1875</v>
      </c>
      <c r="N20" s="17" t="s">
        <v>40</v>
      </c>
    </row>
    <row r="21" spans="1:14" ht="17.25" thickBot="1">
      <c r="A21" s="89"/>
      <c r="B21" s="93"/>
      <c r="C21" s="1" t="s">
        <v>24</v>
      </c>
      <c r="D21" s="4">
        <f t="shared" ref="D21:F21" si="12">15*(1-D20)</f>
        <v>12.5</v>
      </c>
      <c r="E21" s="4">
        <f t="shared" si="12"/>
        <v>12</v>
      </c>
      <c r="F21" s="4">
        <f t="shared" si="12"/>
        <v>14.25</v>
      </c>
      <c r="G21" s="4">
        <v>15</v>
      </c>
      <c r="H21" s="4">
        <f t="shared" ref="H21:M21" si="13">15*(1-H20)</f>
        <v>10.90909090909091</v>
      </c>
      <c r="I21" s="4">
        <f t="shared" si="13"/>
        <v>13.125</v>
      </c>
      <c r="J21" s="4">
        <f t="shared" si="13"/>
        <v>7.5</v>
      </c>
      <c r="K21" s="4">
        <f t="shared" si="13"/>
        <v>10.714285714285715</v>
      </c>
      <c r="L21" s="4">
        <f t="shared" si="13"/>
        <v>9</v>
      </c>
      <c r="M21" s="4">
        <f t="shared" si="13"/>
        <v>12.1875</v>
      </c>
      <c r="N21" s="4">
        <v>15</v>
      </c>
    </row>
    <row r="22" spans="1:14" ht="17.25" thickBot="1">
      <c r="A22" s="90"/>
      <c r="B22" s="2" t="s">
        <v>27</v>
      </c>
      <c r="C22" s="6" t="s">
        <v>26</v>
      </c>
      <c r="D22" s="5">
        <f>D15+D17+D19+D21</f>
        <v>56.166666666666671</v>
      </c>
      <c r="E22" s="5">
        <f t="shared" ref="E22:N22" si="14">E15+E17+E19+E21</f>
        <v>60.666666666666664</v>
      </c>
      <c r="F22" s="5">
        <f t="shared" si="14"/>
        <v>64.25</v>
      </c>
      <c r="G22" s="5">
        <f t="shared" si="14"/>
        <v>59.666666666666671</v>
      </c>
      <c r="H22" s="5">
        <f t="shared" si="14"/>
        <v>56.909090909090907</v>
      </c>
      <c r="I22" s="5">
        <f t="shared" si="14"/>
        <v>49.203431372549019</v>
      </c>
      <c r="J22" s="5">
        <f t="shared" si="14"/>
        <v>37.833333333333329</v>
      </c>
      <c r="K22" s="5">
        <f t="shared" si="14"/>
        <v>56.714285714285715</v>
      </c>
      <c r="L22" s="5">
        <f t="shared" si="14"/>
        <v>55</v>
      </c>
      <c r="M22" s="5">
        <f t="shared" si="14"/>
        <v>61.520833333333336</v>
      </c>
      <c r="N22" s="5">
        <f t="shared" si="14"/>
        <v>61.666666666666664</v>
      </c>
    </row>
    <row r="23" spans="1:14" ht="17.649999999999999" customHeight="1" thickBot="1">
      <c r="A23" s="88" t="s">
        <v>1</v>
      </c>
      <c r="B23" s="3" t="s">
        <v>2</v>
      </c>
      <c r="C23" s="7" t="s">
        <v>25</v>
      </c>
      <c r="D23" s="14">
        <f>D13+D22</f>
        <v>116.16666666666667</v>
      </c>
      <c r="E23" s="14">
        <f t="shared" ref="E23:N23" si="15">E13+E22</f>
        <v>122.33333333333333</v>
      </c>
      <c r="F23" s="14">
        <f t="shared" si="15"/>
        <v>125.58333333333334</v>
      </c>
      <c r="G23" s="14">
        <f t="shared" si="15"/>
        <v>122</v>
      </c>
      <c r="H23" s="14">
        <f t="shared" si="15"/>
        <v>116.07575757575756</v>
      </c>
      <c r="I23" s="14">
        <f t="shared" si="15"/>
        <v>103.87009803921569</v>
      </c>
      <c r="J23" s="14">
        <f t="shared" si="15"/>
        <v>85.166666666666657</v>
      </c>
      <c r="K23" s="14">
        <f t="shared" si="15"/>
        <v>114.0952380952381</v>
      </c>
      <c r="L23" s="14">
        <f t="shared" si="15"/>
        <v>112.91666666666666</v>
      </c>
      <c r="M23" s="14">
        <f t="shared" si="15"/>
        <v>110.95673076923077</v>
      </c>
      <c r="N23" s="14">
        <f t="shared" si="15"/>
        <v>118.23809523809524</v>
      </c>
    </row>
    <row r="24" spans="1:14" ht="19.5" thickBot="1">
      <c r="A24" s="95"/>
      <c r="B24" s="3" t="s">
        <v>3</v>
      </c>
      <c r="C24" s="9" t="s">
        <v>3</v>
      </c>
      <c r="D24" s="11">
        <v>5</v>
      </c>
      <c r="E24" s="11">
        <v>2</v>
      </c>
      <c r="F24" s="12">
        <v>1</v>
      </c>
      <c r="G24" s="12">
        <v>3</v>
      </c>
      <c r="H24" s="12">
        <v>6</v>
      </c>
      <c r="I24" s="11">
        <v>10</v>
      </c>
      <c r="J24" s="11">
        <v>11</v>
      </c>
      <c r="K24" s="11">
        <v>7</v>
      </c>
      <c r="L24" s="11">
        <v>8</v>
      </c>
      <c r="M24" s="11">
        <v>9</v>
      </c>
      <c r="N24" s="11">
        <v>4</v>
      </c>
    </row>
    <row r="27" spans="1:14" ht="16.899999999999999" customHeight="1"/>
    <row r="29" spans="1:14" ht="16.5" customHeight="1"/>
    <row r="32" spans="1:14" ht="17.649999999999999" customHeight="1"/>
    <row r="36" ht="16.899999999999999" customHeight="1"/>
    <row r="38" ht="16.5" customHeight="1"/>
    <row r="41" ht="17.649999999999999" customHeight="1"/>
    <row r="45" ht="16.899999999999999" customHeight="1"/>
    <row r="50" spans="15:15" ht="22.9" customHeight="1"/>
    <row r="51" spans="15:15" ht="24.4" customHeight="1">
      <c r="O51" s="10"/>
    </row>
  </sheetData>
  <mergeCells count="24">
    <mergeCell ref="A23:A24"/>
    <mergeCell ref="A1:N1"/>
    <mergeCell ref="A2:N2"/>
    <mergeCell ref="A3:A4"/>
    <mergeCell ref="B3:B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B20:B21"/>
    <mergeCell ref="B5:B8"/>
    <mergeCell ref="B9:B10"/>
    <mergeCell ref="A5:A13"/>
    <mergeCell ref="B11:B12"/>
    <mergeCell ref="A14:A22"/>
    <mergeCell ref="B14:B17"/>
    <mergeCell ref="B18:B19"/>
  </mergeCells>
  <phoneticPr fontId="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1"/>
  <sheetViews>
    <sheetView topLeftCell="A22" workbookViewId="0">
      <selection activeCell="D51" sqref="D51:N51"/>
    </sheetView>
  </sheetViews>
  <sheetFormatPr defaultRowHeight="16.5"/>
  <cols>
    <col min="1" max="1" width="7.625" customWidth="1"/>
    <col min="2" max="2" width="12.75" customWidth="1"/>
    <col min="3" max="3" width="18.75" customWidth="1"/>
    <col min="4" max="14" width="8.25" style="8" customWidth="1"/>
  </cols>
  <sheetData>
    <row r="1" spans="1:14" ht="19.5">
      <c r="A1" s="96" t="s">
        <v>16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ht="17.25" thickBot="1">
      <c r="A2" s="97" t="s">
        <v>89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4" ht="25.15" customHeight="1">
      <c r="A3" s="98" t="s">
        <v>0</v>
      </c>
      <c r="B3" s="100" t="s">
        <v>22</v>
      </c>
      <c r="C3" s="19" t="s">
        <v>20</v>
      </c>
      <c r="D3" s="102" t="s">
        <v>5</v>
      </c>
      <c r="E3" s="102" t="s">
        <v>6</v>
      </c>
      <c r="F3" s="104" t="s">
        <v>7</v>
      </c>
      <c r="G3" s="104" t="s">
        <v>8</v>
      </c>
      <c r="H3" s="104" t="s">
        <v>9</v>
      </c>
      <c r="I3" s="102" t="s">
        <v>10</v>
      </c>
      <c r="J3" s="102" t="s">
        <v>11</v>
      </c>
      <c r="K3" s="102" t="s">
        <v>12</v>
      </c>
      <c r="L3" s="102" t="s">
        <v>13</v>
      </c>
      <c r="M3" s="102" t="s">
        <v>14</v>
      </c>
      <c r="N3" s="102" t="s">
        <v>15</v>
      </c>
    </row>
    <row r="4" spans="1:14" ht="26.65" customHeight="1" thickBot="1">
      <c r="A4" s="99"/>
      <c r="B4" s="101"/>
      <c r="C4" s="13" t="s">
        <v>21</v>
      </c>
      <c r="D4" s="103"/>
      <c r="E4" s="103"/>
      <c r="F4" s="105"/>
      <c r="G4" s="105"/>
      <c r="H4" s="105"/>
      <c r="I4" s="103"/>
      <c r="J4" s="103"/>
      <c r="K4" s="103"/>
      <c r="L4" s="103"/>
      <c r="M4" s="103"/>
      <c r="N4" s="103"/>
    </row>
    <row r="5" spans="1:14" ht="16.899999999999999" customHeight="1">
      <c r="A5" s="88" t="s">
        <v>31</v>
      </c>
      <c r="B5" s="91" t="s">
        <v>17</v>
      </c>
      <c r="C5" s="20" t="s">
        <v>36</v>
      </c>
      <c r="D5" s="15">
        <v>14</v>
      </c>
      <c r="E5" s="15">
        <v>14</v>
      </c>
      <c r="F5" s="16">
        <v>15</v>
      </c>
      <c r="G5" s="16">
        <v>8</v>
      </c>
      <c r="H5" s="16">
        <v>11</v>
      </c>
      <c r="I5" s="15">
        <v>14</v>
      </c>
      <c r="J5" s="15">
        <v>11</v>
      </c>
      <c r="K5" s="15">
        <v>12</v>
      </c>
      <c r="L5" s="15">
        <v>11</v>
      </c>
      <c r="M5" s="15">
        <v>15</v>
      </c>
      <c r="N5" s="15">
        <v>12</v>
      </c>
    </row>
    <row r="6" spans="1:14" ht="17.25" thickBot="1">
      <c r="A6" s="89"/>
      <c r="B6" s="92"/>
      <c r="C6" s="1" t="s">
        <v>23</v>
      </c>
      <c r="D6" s="4">
        <f>D5*2/3</f>
        <v>9.3333333333333339</v>
      </c>
      <c r="E6" s="4">
        <f t="shared" ref="E6:N6" si="0">E5*2/3</f>
        <v>9.3333333333333339</v>
      </c>
      <c r="F6" s="4">
        <f t="shared" si="0"/>
        <v>10</v>
      </c>
      <c r="G6" s="4">
        <f t="shared" si="0"/>
        <v>5.333333333333333</v>
      </c>
      <c r="H6" s="4">
        <f t="shared" si="0"/>
        <v>7.333333333333333</v>
      </c>
      <c r="I6" s="4">
        <f t="shared" si="0"/>
        <v>9.3333333333333339</v>
      </c>
      <c r="J6" s="4">
        <f t="shared" si="0"/>
        <v>7.333333333333333</v>
      </c>
      <c r="K6" s="4">
        <f t="shared" si="0"/>
        <v>8</v>
      </c>
      <c r="L6" s="4">
        <f t="shared" si="0"/>
        <v>7.333333333333333</v>
      </c>
      <c r="M6" s="4">
        <f t="shared" si="0"/>
        <v>10</v>
      </c>
      <c r="N6" s="4">
        <f t="shared" si="0"/>
        <v>8</v>
      </c>
    </row>
    <row r="7" spans="1:14">
      <c r="A7" s="89"/>
      <c r="B7" s="92"/>
      <c r="C7" s="20" t="s">
        <v>37</v>
      </c>
      <c r="D7" s="15">
        <v>14</v>
      </c>
      <c r="E7" s="15">
        <v>13</v>
      </c>
      <c r="F7" s="16">
        <v>15</v>
      </c>
      <c r="G7" s="16">
        <v>14</v>
      </c>
      <c r="H7" s="16">
        <v>14</v>
      </c>
      <c r="I7" s="15">
        <v>15</v>
      </c>
      <c r="J7" s="15">
        <v>15</v>
      </c>
      <c r="K7" s="15">
        <v>12</v>
      </c>
      <c r="L7" s="15">
        <v>14</v>
      </c>
      <c r="M7" s="15">
        <v>14</v>
      </c>
      <c r="N7" s="15">
        <v>14</v>
      </c>
    </row>
    <row r="8" spans="1:14" ht="17.25" thickBot="1">
      <c r="A8" s="89"/>
      <c r="B8" s="93"/>
      <c r="C8" s="1" t="s">
        <v>23</v>
      </c>
      <c r="D8" s="4">
        <f>D7*2/3</f>
        <v>9.3333333333333339</v>
      </c>
      <c r="E8" s="4">
        <f t="shared" ref="E8:N8" si="1">E7*2/3</f>
        <v>8.6666666666666661</v>
      </c>
      <c r="F8" s="4">
        <f t="shared" si="1"/>
        <v>10</v>
      </c>
      <c r="G8" s="4">
        <f t="shared" si="1"/>
        <v>9.3333333333333339</v>
      </c>
      <c r="H8" s="4">
        <f t="shared" si="1"/>
        <v>9.3333333333333339</v>
      </c>
      <c r="I8" s="4">
        <f t="shared" si="1"/>
        <v>10</v>
      </c>
      <c r="J8" s="4">
        <f t="shared" si="1"/>
        <v>10</v>
      </c>
      <c r="K8" s="4">
        <f t="shared" si="1"/>
        <v>8</v>
      </c>
      <c r="L8" s="4">
        <f t="shared" si="1"/>
        <v>9.3333333333333339</v>
      </c>
      <c r="M8" s="4">
        <f t="shared" si="1"/>
        <v>9.3333333333333339</v>
      </c>
      <c r="N8" s="4">
        <f t="shared" si="1"/>
        <v>9.3333333333333339</v>
      </c>
    </row>
    <row r="9" spans="1:14">
      <c r="A9" s="89"/>
      <c r="B9" s="91" t="s">
        <v>18</v>
      </c>
      <c r="C9" s="20" t="s">
        <v>28</v>
      </c>
      <c r="D9" s="17">
        <v>0.16666666666666666</v>
      </c>
      <c r="E9" s="17" t="s">
        <v>41</v>
      </c>
      <c r="F9" s="18" t="s">
        <v>58</v>
      </c>
      <c r="G9" s="18" t="s">
        <v>39</v>
      </c>
      <c r="H9" s="18" t="s">
        <v>48</v>
      </c>
      <c r="I9" s="17">
        <v>0.26666666666666666</v>
      </c>
      <c r="J9" s="17">
        <v>0.5</v>
      </c>
      <c r="K9" s="17">
        <v>0.14285714285714285</v>
      </c>
      <c r="L9" s="17" t="s">
        <v>45</v>
      </c>
      <c r="M9" s="17" t="s">
        <v>53</v>
      </c>
      <c r="N9" s="17">
        <v>0.125</v>
      </c>
    </row>
    <row r="10" spans="1:14" ht="17.25" thickBot="1">
      <c r="A10" s="89"/>
      <c r="B10" s="94"/>
      <c r="C10" s="1" t="s">
        <v>4</v>
      </c>
      <c r="D10" s="4">
        <f t="shared" ref="D10:N10" si="2">30*(1-D9)</f>
        <v>25</v>
      </c>
      <c r="E10" s="4">
        <v>30</v>
      </c>
      <c r="F10" s="4">
        <v>30</v>
      </c>
      <c r="G10" s="4">
        <v>30</v>
      </c>
      <c r="H10" s="4">
        <v>30</v>
      </c>
      <c r="I10" s="4">
        <f t="shared" si="2"/>
        <v>22</v>
      </c>
      <c r="J10" s="4">
        <f t="shared" si="2"/>
        <v>15</v>
      </c>
      <c r="K10" s="4">
        <f t="shared" si="2"/>
        <v>25.714285714285715</v>
      </c>
      <c r="L10" s="4">
        <v>30</v>
      </c>
      <c r="M10" s="4">
        <v>30</v>
      </c>
      <c r="N10" s="4">
        <f t="shared" si="2"/>
        <v>26.25</v>
      </c>
    </row>
    <row r="11" spans="1:14">
      <c r="A11" s="89"/>
      <c r="B11" s="92" t="s">
        <v>77</v>
      </c>
      <c r="C11" s="20" t="s">
        <v>30</v>
      </c>
      <c r="D11" s="17">
        <v>0.4</v>
      </c>
      <c r="E11" s="17" t="s">
        <v>41</v>
      </c>
      <c r="F11" s="18">
        <v>0.15789473684210525</v>
      </c>
      <c r="G11" s="18">
        <v>0.22222222222222221</v>
      </c>
      <c r="H11" s="18">
        <v>0.5</v>
      </c>
      <c r="I11" s="17">
        <v>7.1428571428571425E-2</v>
      </c>
      <c r="J11" s="17">
        <v>0.8</v>
      </c>
      <c r="K11" s="17">
        <v>0.8571428571428571</v>
      </c>
      <c r="L11" s="17">
        <v>0.2</v>
      </c>
      <c r="M11" s="17">
        <v>0.4</v>
      </c>
      <c r="N11" s="17" t="s">
        <v>40</v>
      </c>
    </row>
    <row r="12" spans="1:14" ht="17.25" thickBot="1">
      <c r="A12" s="89"/>
      <c r="B12" s="93"/>
      <c r="C12" s="1" t="s">
        <v>24</v>
      </c>
      <c r="D12" s="4">
        <f t="shared" ref="D12" si="3">15*(1-D11)</f>
        <v>9</v>
      </c>
      <c r="E12" s="4">
        <v>15</v>
      </c>
      <c r="F12" s="4">
        <f t="shared" ref="F12:M12" si="4">15*(1-F11)</f>
        <v>12.631578947368421</v>
      </c>
      <c r="G12" s="4">
        <f t="shared" si="4"/>
        <v>11.666666666666666</v>
      </c>
      <c r="H12" s="4">
        <f t="shared" si="4"/>
        <v>7.5</v>
      </c>
      <c r="I12" s="4">
        <f t="shared" si="4"/>
        <v>13.928571428571429</v>
      </c>
      <c r="J12" s="4">
        <f t="shared" si="4"/>
        <v>2.9999999999999991</v>
      </c>
      <c r="K12" s="4">
        <f t="shared" si="4"/>
        <v>2.1428571428571437</v>
      </c>
      <c r="L12" s="4">
        <f t="shared" si="4"/>
        <v>12</v>
      </c>
      <c r="M12" s="4">
        <f t="shared" si="4"/>
        <v>9</v>
      </c>
      <c r="N12" s="4">
        <v>15</v>
      </c>
    </row>
    <row r="13" spans="1:14" ht="17.25" customHeight="1" thickBot="1">
      <c r="A13" s="90"/>
      <c r="B13" s="2" t="s">
        <v>27</v>
      </c>
      <c r="C13" s="6" t="s">
        <v>26</v>
      </c>
      <c r="D13" s="5">
        <f>D6+D8+D10+D12</f>
        <v>52.666666666666671</v>
      </c>
      <c r="E13" s="5">
        <f t="shared" ref="E13:N13" si="5">E6+E8+E10+E12</f>
        <v>63</v>
      </c>
      <c r="F13" s="5">
        <f t="shared" si="5"/>
        <v>62.631578947368425</v>
      </c>
      <c r="G13" s="5">
        <f t="shared" si="5"/>
        <v>56.333333333333336</v>
      </c>
      <c r="H13" s="5">
        <f t="shared" si="5"/>
        <v>54.166666666666671</v>
      </c>
      <c r="I13" s="5">
        <f t="shared" si="5"/>
        <v>55.261904761904766</v>
      </c>
      <c r="J13" s="5">
        <f t="shared" si="5"/>
        <v>35.333333333333329</v>
      </c>
      <c r="K13" s="5">
        <f t="shared" si="5"/>
        <v>43.857142857142861</v>
      </c>
      <c r="L13" s="5">
        <f t="shared" si="5"/>
        <v>58.666666666666671</v>
      </c>
      <c r="M13" s="5">
        <f t="shared" si="5"/>
        <v>58.333333333333336</v>
      </c>
      <c r="N13" s="5">
        <f t="shared" si="5"/>
        <v>58.583333333333336</v>
      </c>
    </row>
    <row r="14" spans="1:14" ht="17.649999999999999" customHeight="1">
      <c r="A14" s="88" t="s">
        <v>32</v>
      </c>
      <c r="B14" s="91" t="s">
        <v>17</v>
      </c>
      <c r="C14" s="20" t="s">
        <v>36</v>
      </c>
      <c r="D14" s="15">
        <v>14</v>
      </c>
      <c r="E14" s="15">
        <v>15</v>
      </c>
      <c r="F14" s="15">
        <v>15</v>
      </c>
      <c r="G14" s="15">
        <v>10</v>
      </c>
      <c r="H14" s="15">
        <v>12</v>
      </c>
      <c r="I14" s="15">
        <v>15</v>
      </c>
      <c r="J14" s="15">
        <v>14</v>
      </c>
      <c r="K14" s="15">
        <v>12</v>
      </c>
      <c r="L14" s="15">
        <v>12</v>
      </c>
      <c r="M14" s="15">
        <v>13</v>
      </c>
      <c r="N14" s="15">
        <v>14</v>
      </c>
    </row>
    <row r="15" spans="1:14" ht="17.25" thickBot="1">
      <c r="A15" s="89"/>
      <c r="B15" s="92"/>
      <c r="C15" s="1" t="s">
        <v>23</v>
      </c>
      <c r="D15" s="4">
        <f>D14*2/3</f>
        <v>9.3333333333333339</v>
      </c>
      <c r="E15" s="4">
        <f t="shared" ref="E15:N15" si="6">E14*2/3</f>
        <v>10</v>
      </c>
      <c r="F15" s="4">
        <f t="shared" si="6"/>
        <v>10</v>
      </c>
      <c r="G15" s="4">
        <f t="shared" si="6"/>
        <v>6.666666666666667</v>
      </c>
      <c r="H15" s="4">
        <f t="shared" si="6"/>
        <v>8</v>
      </c>
      <c r="I15" s="4">
        <f t="shared" si="6"/>
        <v>10</v>
      </c>
      <c r="J15" s="4">
        <f t="shared" si="6"/>
        <v>9.3333333333333339</v>
      </c>
      <c r="K15" s="4">
        <f t="shared" si="6"/>
        <v>8</v>
      </c>
      <c r="L15" s="4">
        <f t="shared" si="6"/>
        <v>8</v>
      </c>
      <c r="M15" s="4">
        <f t="shared" si="6"/>
        <v>8.6666666666666661</v>
      </c>
      <c r="N15" s="4">
        <f t="shared" si="6"/>
        <v>9.3333333333333339</v>
      </c>
    </row>
    <row r="16" spans="1:14">
      <c r="A16" s="89"/>
      <c r="B16" s="92"/>
      <c r="C16" s="20" t="s">
        <v>37</v>
      </c>
      <c r="D16" s="15">
        <v>15</v>
      </c>
      <c r="E16" s="15">
        <v>13</v>
      </c>
      <c r="F16" s="16">
        <v>14</v>
      </c>
      <c r="G16" s="16">
        <v>14</v>
      </c>
      <c r="H16" s="16">
        <v>15</v>
      </c>
      <c r="I16" s="15">
        <v>15</v>
      </c>
      <c r="J16" s="15">
        <v>15</v>
      </c>
      <c r="K16" s="15">
        <v>11</v>
      </c>
      <c r="L16" s="15">
        <v>14</v>
      </c>
      <c r="M16" s="15">
        <v>14</v>
      </c>
      <c r="N16" s="15">
        <v>14</v>
      </c>
    </row>
    <row r="17" spans="1:14" ht="17.25" thickBot="1">
      <c r="A17" s="89"/>
      <c r="B17" s="93"/>
      <c r="C17" s="1" t="s">
        <v>23</v>
      </c>
      <c r="D17" s="4">
        <f>D16*2/3</f>
        <v>10</v>
      </c>
      <c r="E17" s="4">
        <f t="shared" ref="E17:N17" si="7">E16*2/3</f>
        <v>8.6666666666666661</v>
      </c>
      <c r="F17" s="4">
        <f t="shared" si="7"/>
        <v>9.3333333333333339</v>
      </c>
      <c r="G17" s="4">
        <f t="shared" si="7"/>
        <v>9.3333333333333339</v>
      </c>
      <c r="H17" s="4">
        <f t="shared" si="7"/>
        <v>10</v>
      </c>
      <c r="I17" s="4">
        <f t="shared" si="7"/>
        <v>10</v>
      </c>
      <c r="J17" s="4">
        <f t="shared" si="7"/>
        <v>10</v>
      </c>
      <c r="K17" s="4">
        <f t="shared" si="7"/>
        <v>7.333333333333333</v>
      </c>
      <c r="L17" s="4">
        <f t="shared" si="7"/>
        <v>9.3333333333333339</v>
      </c>
      <c r="M17" s="4">
        <f t="shared" si="7"/>
        <v>9.3333333333333339</v>
      </c>
      <c r="N17" s="4">
        <f t="shared" si="7"/>
        <v>9.3333333333333339</v>
      </c>
    </row>
    <row r="18" spans="1:14" ht="16.899999999999999" customHeight="1">
      <c r="A18" s="89"/>
      <c r="B18" s="91" t="s">
        <v>18</v>
      </c>
      <c r="C18" s="20" t="s">
        <v>28</v>
      </c>
      <c r="D18" s="17">
        <v>0.14285714285714285</v>
      </c>
      <c r="E18" s="17" t="s">
        <v>44</v>
      </c>
      <c r="F18" s="18" t="s">
        <v>57</v>
      </c>
      <c r="G18" s="18" t="s">
        <v>48</v>
      </c>
      <c r="H18" s="18">
        <v>0.1</v>
      </c>
      <c r="I18" s="17">
        <v>6.6666666666666666E-2</v>
      </c>
      <c r="J18" s="17">
        <v>0.75</v>
      </c>
      <c r="K18" s="17" t="s">
        <v>44</v>
      </c>
      <c r="L18" s="17" t="s">
        <v>44</v>
      </c>
      <c r="M18" s="17" t="s">
        <v>47</v>
      </c>
      <c r="N18" s="17" t="s">
        <v>44</v>
      </c>
    </row>
    <row r="19" spans="1:14" ht="17.25" thickBot="1">
      <c r="A19" s="89"/>
      <c r="B19" s="94"/>
      <c r="C19" s="1" t="s">
        <v>4</v>
      </c>
      <c r="D19" s="4">
        <f t="shared" ref="D19" si="8">30*(1-D18)</f>
        <v>25.714285714285715</v>
      </c>
      <c r="E19" s="4">
        <v>30</v>
      </c>
      <c r="F19" s="4">
        <v>30</v>
      </c>
      <c r="G19" s="4">
        <v>30</v>
      </c>
      <c r="H19" s="4">
        <f t="shared" ref="H19:J19" si="9">30*(1-H18)</f>
        <v>27</v>
      </c>
      <c r="I19" s="4">
        <f t="shared" si="9"/>
        <v>28</v>
      </c>
      <c r="J19" s="4">
        <f t="shared" si="9"/>
        <v>7.5</v>
      </c>
      <c r="K19" s="4">
        <v>30</v>
      </c>
      <c r="L19" s="4">
        <v>30</v>
      </c>
      <c r="M19" s="4">
        <v>30</v>
      </c>
      <c r="N19" s="4">
        <v>30</v>
      </c>
    </row>
    <row r="20" spans="1:14">
      <c r="A20" s="89"/>
      <c r="B20" s="92" t="s">
        <v>77</v>
      </c>
      <c r="C20" s="20" t="s">
        <v>30</v>
      </c>
      <c r="D20" s="17">
        <v>0.2857142857142857</v>
      </c>
      <c r="E20" s="17">
        <v>0.33333333333333331</v>
      </c>
      <c r="F20" s="18">
        <v>0.21052631578947367</v>
      </c>
      <c r="G20" s="18">
        <v>0.27272727272727271</v>
      </c>
      <c r="H20" s="18">
        <v>0.42857142857142855</v>
      </c>
      <c r="I20" s="17">
        <v>0.33333333333333331</v>
      </c>
      <c r="J20" s="17">
        <v>0.5</v>
      </c>
      <c r="K20" s="17">
        <v>0.66666666666666663</v>
      </c>
      <c r="L20" s="17">
        <v>0.5</v>
      </c>
      <c r="M20" s="17">
        <v>0.38461538461538464</v>
      </c>
      <c r="N20" s="17">
        <v>0.66666666666666663</v>
      </c>
    </row>
    <row r="21" spans="1:14" ht="17.25" thickBot="1">
      <c r="A21" s="89"/>
      <c r="B21" s="93"/>
      <c r="C21" s="1" t="s">
        <v>24</v>
      </c>
      <c r="D21" s="4">
        <f t="shared" ref="D21:N21" si="10">15*(1-D20)</f>
        <v>10.714285714285715</v>
      </c>
      <c r="E21" s="4">
        <f t="shared" si="10"/>
        <v>10.000000000000002</v>
      </c>
      <c r="F21" s="4">
        <f t="shared" si="10"/>
        <v>11.842105263157896</v>
      </c>
      <c r="G21" s="4">
        <f t="shared" si="10"/>
        <v>10.90909090909091</v>
      </c>
      <c r="H21" s="4">
        <f t="shared" si="10"/>
        <v>8.5714285714285712</v>
      </c>
      <c r="I21" s="4">
        <f t="shared" si="10"/>
        <v>10.000000000000002</v>
      </c>
      <c r="J21" s="4">
        <f t="shared" si="10"/>
        <v>7.5</v>
      </c>
      <c r="K21" s="4">
        <f t="shared" si="10"/>
        <v>5.0000000000000009</v>
      </c>
      <c r="L21" s="4">
        <f t="shared" si="10"/>
        <v>7.5</v>
      </c>
      <c r="M21" s="4">
        <f t="shared" si="10"/>
        <v>9.2307692307692317</v>
      </c>
      <c r="N21" s="4">
        <f t="shared" si="10"/>
        <v>5.0000000000000009</v>
      </c>
    </row>
    <row r="22" spans="1:14" ht="17.25" thickBot="1">
      <c r="A22" s="90"/>
      <c r="B22" s="2" t="s">
        <v>27</v>
      </c>
      <c r="C22" s="6" t="s">
        <v>26</v>
      </c>
      <c r="D22" s="5">
        <f>D15+D17+D19+D21</f>
        <v>55.761904761904766</v>
      </c>
      <c r="E22" s="5">
        <f t="shared" ref="E22:N22" si="11">E15+E17+E19+E21</f>
        <v>58.666666666666664</v>
      </c>
      <c r="F22" s="5">
        <f t="shared" si="11"/>
        <v>61.175438596491233</v>
      </c>
      <c r="G22" s="5">
        <f t="shared" si="11"/>
        <v>56.909090909090907</v>
      </c>
      <c r="H22" s="5">
        <f t="shared" si="11"/>
        <v>53.571428571428569</v>
      </c>
      <c r="I22" s="5">
        <f t="shared" si="11"/>
        <v>58</v>
      </c>
      <c r="J22" s="5">
        <f t="shared" si="11"/>
        <v>34.333333333333336</v>
      </c>
      <c r="K22" s="5">
        <f t="shared" si="11"/>
        <v>50.333333333333329</v>
      </c>
      <c r="L22" s="5">
        <f t="shared" si="11"/>
        <v>54.833333333333336</v>
      </c>
      <c r="M22" s="5">
        <f t="shared" si="11"/>
        <v>57.230769230769234</v>
      </c>
      <c r="N22" s="5">
        <f t="shared" si="11"/>
        <v>53.666666666666671</v>
      </c>
    </row>
    <row r="23" spans="1:14">
      <c r="A23" s="88" t="s">
        <v>33</v>
      </c>
      <c r="B23" s="91" t="s">
        <v>17</v>
      </c>
      <c r="C23" s="20" t="s">
        <v>36</v>
      </c>
      <c r="D23" s="15">
        <v>13</v>
      </c>
      <c r="E23" s="15">
        <v>13</v>
      </c>
      <c r="F23" s="16">
        <v>13</v>
      </c>
      <c r="G23" s="16">
        <v>13</v>
      </c>
      <c r="H23" s="16">
        <v>14</v>
      </c>
      <c r="I23" s="15">
        <v>13</v>
      </c>
      <c r="J23" s="15">
        <v>14</v>
      </c>
      <c r="K23" s="15">
        <v>13</v>
      </c>
      <c r="L23" s="15">
        <v>14</v>
      </c>
      <c r="M23" s="15">
        <v>13</v>
      </c>
      <c r="N23" s="15">
        <v>14</v>
      </c>
    </row>
    <row r="24" spans="1:14" ht="17.25" thickBot="1">
      <c r="A24" s="89"/>
      <c r="B24" s="92"/>
      <c r="C24" s="1" t="s">
        <v>23</v>
      </c>
      <c r="D24" s="4">
        <f>D23*2/3</f>
        <v>8.6666666666666661</v>
      </c>
      <c r="E24" s="4">
        <f t="shared" ref="E24:N24" si="12">E23*2/3</f>
        <v>8.6666666666666661</v>
      </c>
      <c r="F24" s="4">
        <f t="shared" si="12"/>
        <v>8.6666666666666661</v>
      </c>
      <c r="G24" s="4">
        <f t="shared" si="12"/>
        <v>8.6666666666666661</v>
      </c>
      <c r="H24" s="4">
        <f t="shared" si="12"/>
        <v>9.3333333333333339</v>
      </c>
      <c r="I24" s="4">
        <f t="shared" si="12"/>
        <v>8.6666666666666661</v>
      </c>
      <c r="J24" s="4">
        <f t="shared" si="12"/>
        <v>9.3333333333333339</v>
      </c>
      <c r="K24" s="4">
        <f t="shared" si="12"/>
        <v>8.6666666666666661</v>
      </c>
      <c r="L24" s="4">
        <f t="shared" si="12"/>
        <v>9.3333333333333339</v>
      </c>
      <c r="M24" s="4">
        <f t="shared" si="12"/>
        <v>8.6666666666666661</v>
      </c>
      <c r="N24" s="4">
        <f t="shared" si="12"/>
        <v>9.3333333333333339</v>
      </c>
    </row>
    <row r="25" spans="1:14">
      <c r="A25" s="89"/>
      <c r="B25" s="92"/>
      <c r="C25" s="20" t="s">
        <v>37</v>
      </c>
      <c r="D25" s="15">
        <v>15</v>
      </c>
      <c r="E25" s="15">
        <v>13</v>
      </c>
      <c r="F25" s="16">
        <v>13</v>
      </c>
      <c r="G25" s="16">
        <v>14</v>
      </c>
      <c r="H25" s="16">
        <v>14</v>
      </c>
      <c r="I25" s="15">
        <v>13</v>
      </c>
      <c r="J25" s="15">
        <v>14</v>
      </c>
      <c r="K25" s="15">
        <v>13</v>
      </c>
      <c r="L25" s="15">
        <v>14</v>
      </c>
      <c r="M25" s="15">
        <v>15</v>
      </c>
      <c r="N25" s="15">
        <v>14</v>
      </c>
    </row>
    <row r="26" spans="1:14" ht="17.25" thickBot="1">
      <c r="A26" s="89"/>
      <c r="B26" s="93"/>
      <c r="C26" s="1" t="s">
        <v>23</v>
      </c>
      <c r="D26" s="4">
        <f>D25*2/3</f>
        <v>10</v>
      </c>
      <c r="E26" s="4">
        <f t="shared" ref="E26:N26" si="13">E25*2/3</f>
        <v>8.6666666666666661</v>
      </c>
      <c r="F26" s="4">
        <f t="shared" si="13"/>
        <v>8.6666666666666661</v>
      </c>
      <c r="G26" s="4">
        <f t="shared" si="13"/>
        <v>9.3333333333333339</v>
      </c>
      <c r="H26" s="4">
        <f t="shared" si="13"/>
        <v>9.3333333333333339</v>
      </c>
      <c r="I26" s="4">
        <f t="shared" si="13"/>
        <v>8.6666666666666661</v>
      </c>
      <c r="J26" s="4">
        <f t="shared" si="13"/>
        <v>9.3333333333333339</v>
      </c>
      <c r="K26" s="4">
        <f t="shared" si="13"/>
        <v>8.6666666666666661</v>
      </c>
      <c r="L26" s="4">
        <f t="shared" si="13"/>
        <v>9.3333333333333339</v>
      </c>
      <c r="M26" s="4">
        <f t="shared" si="13"/>
        <v>10</v>
      </c>
      <c r="N26" s="4">
        <f t="shared" si="13"/>
        <v>9.3333333333333339</v>
      </c>
    </row>
    <row r="27" spans="1:14">
      <c r="A27" s="89"/>
      <c r="B27" s="91" t="s">
        <v>18</v>
      </c>
      <c r="C27" s="20" t="s">
        <v>28</v>
      </c>
      <c r="D27" s="17">
        <v>0.16666666666666666</v>
      </c>
      <c r="E27" s="17" t="s">
        <v>46</v>
      </c>
      <c r="F27" s="18">
        <v>0.22222222222222221</v>
      </c>
      <c r="G27" s="18" t="s">
        <v>39</v>
      </c>
      <c r="H27" s="18">
        <v>0.18181818181818182</v>
      </c>
      <c r="I27" s="17">
        <v>0.1875</v>
      </c>
      <c r="J27" s="17">
        <v>0.33333333333333331</v>
      </c>
      <c r="K27" s="17">
        <v>0.2857142857142857</v>
      </c>
      <c r="L27" s="17">
        <v>0.25</v>
      </c>
      <c r="M27" s="17" t="s">
        <v>47</v>
      </c>
      <c r="N27" s="17" t="s">
        <v>41</v>
      </c>
    </row>
    <row r="28" spans="1:14" ht="17.25" thickBot="1">
      <c r="A28" s="89"/>
      <c r="B28" s="94"/>
      <c r="C28" s="1" t="s">
        <v>4</v>
      </c>
      <c r="D28" s="4">
        <f t="shared" ref="D28:F28" si="14">30*(1-D27)</f>
        <v>25</v>
      </c>
      <c r="E28" s="4">
        <v>30</v>
      </c>
      <c r="F28" s="4">
        <f t="shared" si="14"/>
        <v>23.333333333333332</v>
      </c>
      <c r="G28" s="4">
        <v>30</v>
      </c>
      <c r="H28" s="4">
        <f t="shared" ref="H28:L28" si="15">30*(1-H27)</f>
        <v>24.545454545454543</v>
      </c>
      <c r="I28" s="4">
        <f t="shared" si="15"/>
        <v>24.375</v>
      </c>
      <c r="J28" s="4">
        <f t="shared" si="15"/>
        <v>20.000000000000004</v>
      </c>
      <c r="K28" s="4">
        <f t="shared" si="15"/>
        <v>21.428571428571431</v>
      </c>
      <c r="L28" s="4">
        <f t="shared" si="15"/>
        <v>22.5</v>
      </c>
      <c r="M28" s="4">
        <v>30</v>
      </c>
      <c r="N28" s="4">
        <v>30</v>
      </c>
    </row>
    <row r="29" spans="1:14">
      <c r="A29" s="89"/>
      <c r="B29" s="92" t="s">
        <v>77</v>
      </c>
      <c r="C29" s="20" t="s">
        <v>30</v>
      </c>
      <c r="D29" s="17">
        <v>0.66666666666666663</v>
      </c>
      <c r="E29" s="17" t="s">
        <v>46</v>
      </c>
      <c r="F29" s="18">
        <v>5.8823529411764705E-2</v>
      </c>
      <c r="G29" s="18" t="s">
        <v>38</v>
      </c>
      <c r="H29" s="18">
        <v>0.14285714285714285</v>
      </c>
      <c r="I29" s="17">
        <v>0.58333333333333337</v>
      </c>
      <c r="J29" s="17">
        <v>0.33333333333333331</v>
      </c>
      <c r="K29" s="17">
        <v>0.66666666666666663</v>
      </c>
      <c r="L29" s="17">
        <v>0.5</v>
      </c>
      <c r="M29" s="17" t="s">
        <v>49</v>
      </c>
      <c r="N29" s="17">
        <v>0.33333333333333331</v>
      </c>
    </row>
    <row r="30" spans="1:14" ht="17.25" thickBot="1">
      <c r="A30" s="89"/>
      <c r="B30" s="93"/>
      <c r="C30" s="1" t="s">
        <v>24</v>
      </c>
      <c r="D30" s="4">
        <f t="shared" ref="D30:F30" si="16">15*(1-D29)</f>
        <v>5.0000000000000009</v>
      </c>
      <c r="E30" s="4">
        <v>15</v>
      </c>
      <c r="F30" s="4">
        <f t="shared" si="16"/>
        <v>14.117647058823529</v>
      </c>
      <c r="G30" s="4">
        <v>15</v>
      </c>
      <c r="H30" s="4">
        <f t="shared" ref="H30:L30" si="17">15*(1-H29)</f>
        <v>12.857142857142858</v>
      </c>
      <c r="I30" s="4">
        <f t="shared" si="17"/>
        <v>6.2499999999999991</v>
      </c>
      <c r="J30" s="4">
        <f t="shared" si="17"/>
        <v>10.000000000000002</v>
      </c>
      <c r="K30" s="4">
        <f t="shared" si="17"/>
        <v>5.0000000000000009</v>
      </c>
      <c r="L30" s="4">
        <f t="shared" si="17"/>
        <v>7.5</v>
      </c>
      <c r="M30" s="4">
        <v>15</v>
      </c>
      <c r="N30" s="4">
        <f t="shared" ref="N30" si="18">15*(1-N29)</f>
        <v>10.000000000000002</v>
      </c>
    </row>
    <row r="31" spans="1:14" ht="17.25" thickBot="1">
      <c r="A31" s="90"/>
      <c r="B31" s="2" t="s">
        <v>27</v>
      </c>
      <c r="C31" s="6" t="s">
        <v>26</v>
      </c>
      <c r="D31" s="5">
        <f>D24+D26+D28+D30</f>
        <v>48.666666666666664</v>
      </c>
      <c r="E31" s="5">
        <f t="shared" ref="E31:N31" si="19">E24+E26+E28+E30</f>
        <v>62.333333333333329</v>
      </c>
      <c r="F31" s="5">
        <f t="shared" si="19"/>
        <v>54.784313725490193</v>
      </c>
      <c r="G31" s="5">
        <f t="shared" si="19"/>
        <v>63</v>
      </c>
      <c r="H31" s="5">
        <f t="shared" si="19"/>
        <v>56.069264069264065</v>
      </c>
      <c r="I31" s="5">
        <f t="shared" si="19"/>
        <v>47.958333333333329</v>
      </c>
      <c r="J31" s="5">
        <f t="shared" si="19"/>
        <v>48.666666666666671</v>
      </c>
      <c r="K31" s="5">
        <f t="shared" si="19"/>
        <v>43.761904761904759</v>
      </c>
      <c r="L31" s="5">
        <f t="shared" si="19"/>
        <v>48.666666666666671</v>
      </c>
      <c r="M31" s="5">
        <f t="shared" si="19"/>
        <v>63.666666666666664</v>
      </c>
      <c r="N31" s="5">
        <f t="shared" si="19"/>
        <v>58.666666666666671</v>
      </c>
    </row>
    <row r="32" spans="1:14">
      <c r="A32" s="88" t="s">
        <v>34</v>
      </c>
      <c r="B32" s="91" t="s">
        <v>17</v>
      </c>
      <c r="C32" s="20" t="s">
        <v>36</v>
      </c>
      <c r="D32" s="15">
        <v>14</v>
      </c>
      <c r="E32" s="15">
        <v>15</v>
      </c>
      <c r="F32" s="16">
        <v>14</v>
      </c>
      <c r="G32" s="16">
        <v>10</v>
      </c>
      <c r="H32" s="16">
        <v>12</v>
      </c>
      <c r="I32" s="15">
        <v>12</v>
      </c>
      <c r="J32" s="15">
        <v>12</v>
      </c>
      <c r="K32" s="15">
        <v>14</v>
      </c>
      <c r="L32" s="15">
        <v>11</v>
      </c>
      <c r="M32" s="15">
        <v>12</v>
      </c>
      <c r="N32" s="15">
        <v>12</v>
      </c>
    </row>
    <row r="33" spans="1:14" ht="17.25" thickBot="1">
      <c r="A33" s="89"/>
      <c r="B33" s="92"/>
      <c r="C33" s="1" t="s">
        <v>23</v>
      </c>
      <c r="D33" s="4">
        <f>D32*2/3</f>
        <v>9.3333333333333339</v>
      </c>
      <c r="E33" s="4">
        <f t="shared" ref="E33:N33" si="20">E32*2/3</f>
        <v>10</v>
      </c>
      <c r="F33" s="4">
        <f t="shared" si="20"/>
        <v>9.3333333333333339</v>
      </c>
      <c r="G33" s="4">
        <f t="shared" si="20"/>
        <v>6.666666666666667</v>
      </c>
      <c r="H33" s="4">
        <f t="shared" si="20"/>
        <v>8</v>
      </c>
      <c r="I33" s="4">
        <f t="shared" si="20"/>
        <v>8</v>
      </c>
      <c r="J33" s="4">
        <f t="shared" si="20"/>
        <v>8</v>
      </c>
      <c r="K33" s="4">
        <f t="shared" si="20"/>
        <v>9.3333333333333339</v>
      </c>
      <c r="L33" s="4">
        <f t="shared" si="20"/>
        <v>7.333333333333333</v>
      </c>
      <c r="M33" s="4">
        <f t="shared" si="20"/>
        <v>8</v>
      </c>
      <c r="N33" s="4">
        <f t="shared" si="20"/>
        <v>8</v>
      </c>
    </row>
    <row r="34" spans="1:14">
      <c r="A34" s="89"/>
      <c r="B34" s="92"/>
      <c r="C34" s="20" t="s">
        <v>37</v>
      </c>
      <c r="D34" s="15">
        <v>14</v>
      </c>
      <c r="E34" s="15">
        <v>15</v>
      </c>
      <c r="F34" s="16">
        <v>14</v>
      </c>
      <c r="G34" s="16">
        <v>15</v>
      </c>
      <c r="H34" s="16">
        <v>15</v>
      </c>
      <c r="I34" s="15">
        <v>15</v>
      </c>
      <c r="J34" s="15">
        <v>15</v>
      </c>
      <c r="K34" s="15">
        <v>14</v>
      </c>
      <c r="L34" s="15">
        <v>15</v>
      </c>
      <c r="M34" s="15">
        <v>15</v>
      </c>
      <c r="N34" s="15">
        <v>15</v>
      </c>
    </row>
    <row r="35" spans="1:14" ht="17.25" thickBot="1">
      <c r="A35" s="89"/>
      <c r="B35" s="93"/>
      <c r="C35" s="1" t="s">
        <v>23</v>
      </c>
      <c r="D35" s="4">
        <f>D34*2/3</f>
        <v>9.3333333333333339</v>
      </c>
      <c r="E35" s="4">
        <f t="shared" ref="E35:N35" si="21">E34*2/3</f>
        <v>10</v>
      </c>
      <c r="F35" s="4">
        <f t="shared" si="21"/>
        <v>9.3333333333333339</v>
      </c>
      <c r="G35" s="4">
        <f t="shared" si="21"/>
        <v>10</v>
      </c>
      <c r="H35" s="4">
        <f t="shared" si="21"/>
        <v>10</v>
      </c>
      <c r="I35" s="4">
        <f t="shared" si="21"/>
        <v>10</v>
      </c>
      <c r="J35" s="4">
        <f t="shared" si="21"/>
        <v>10</v>
      </c>
      <c r="K35" s="4">
        <f t="shared" si="21"/>
        <v>9.3333333333333339</v>
      </c>
      <c r="L35" s="4">
        <f t="shared" si="21"/>
        <v>10</v>
      </c>
      <c r="M35" s="4">
        <f t="shared" si="21"/>
        <v>10</v>
      </c>
      <c r="N35" s="4">
        <f t="shared" si="21"/>
        <v>10</v>
      </c>
    </row>
    <row r="36" spans="1:14">
      <c r="A36" s="89"/>
      <c r="B36" s="91" t="s">
        <v>18</v>
      </c>
      <c r="C36" s="20" t="s">
        <v>28</v>
      </c>
      <c r="D36" s="17" t="s">
        <v>41</v>
      </c>
      <c r="E36" s="17" t="s">
        <v>45</v>
      </c>
      <c r="F36" s="18">
        <v>0.29411764705882354</v>
      </c>
      <c r="G36" s="18" t="s">
        <v>48</v>
      </c>
      <c r="H36" s="18" t="s">
        <v>39</v>
      </c>
      <c r="I36" s="17">
        <v>0.4</v>
      </c>
      <c r="J36" s="17" t="s">
        <v>45</v>
      </c>
      <c r="K36" s="17" t="s">
        <v>41</v>
      </c>
      <c r="L36" s="17" t="s">
        <v>40</v>
      </c>
      <c r="M36" s="17" t="s">
        <v>53</v>
      </c>
      <c r="N36" s="17" t="s">
        <v>40</v>
      </c>
    </row>
    <row r="37" spans="1:14" ht="17.25" thickBot="1">
      <c r="A37" s="89"/>
      <c r="B37" s="94"/>
      <c r="C37" s="1" t="s">
        <v>4</v>
      </c>
      <c r="D37" s="4">
        <v>30</v>
      </c>
      <c r="E37" s="4">
        <v>30</v>
      </c>
      <c r="F37" s="4">
        <f t="shared" ref="F37" si="22">30*(1-F36)</f>
        <v>21.176470588235293</v>
      </c>
      <c r="G37" s="4">
        <v>30</v>
      </c>
      <c r="H37" s="4">
        <v>30</v>
      </c>
      <c r="I37" s="4">
        <f t="shared" ref="I37" si="23">30*(1-I36)</f>
        <v>18</v>
      </c>
      <c r="J37" s="4">
        <v>30</v>
      </c>
      <c r="K37" s="4">
        <v>30</v>
      </c>
      <c r="L37" s="4">
        <v>30</v>
      </c>
      <c r="M37" s="4">
        <v>30</v>
      </c>
      <c r="N37" s="4">
        <v>30</v>
      </c>
    </row>
    <row r="38" spans="1:14">
      <c r="A38" s="89"/>
      <c r="B38" s="92" t="s">
        <v>77</v>
      </c>
      <c r="C38" s="20" t="s">
        <v>30</v>
      </c>
      <c r="D38" s="17">
        <v>0.2857142857142857</v>
      </c>
      <c r="E38" s="17" t="s">
        <v>46</v>
      </c>
      <c r="F38" s="18">
        <v>0.4</v>
      </c>
      <c r="G38" s="18">
        <v>0.45454545454545453</v>
      </c>
      <c r="H38" s="18">
        <v>0.3</v>
      </c>
      <c r="I38" s="17">
        <v>0.30769230769230771</v>
      </c>
      <c r="J38" s="17">
        <v>0.5</v>
      </c>
      <c r="K38" s="17">
        <v>0.7142857142857143</v>
      </c>
      <c r="L38" s="17" t="s">
        <v>40</v>
      </c>
      <c r="M38" s="17">
        <v>0.4</v>
      </c>
      <c r="N38" s="17" t="s">
        <v>40</v>
      </c>
    </row>
    <row r="39" spans="1:14" ht="17.25" thickBot="1">
      <c r="A39" s="89"/>
      <c r="B39" s="93"/>
      <c r="C39" s="1" t="s">
        <v>24</v>
      </c>
      <c r="D39" s="4">
        <f t="shared" ref="D39" si="24">15*(1-D38)</f>
        <v>10.714285714285715</v>
      </c>
      <c r="E39" s="4">
        <v>15</v>
      </c>
      <c r="F39" s="4">
        <f t="shared" ref="F39:K39" si="25">15*(1-F38)</f>
        <v>9</v>
      </c>
      <c r="G39" s="4">
        <f t="shared" si="25"/>
        <v>8.1818181818181817</v>
      </c>
      <c r="H39" s="4">
        <f t="shared" si="25"/>
        <v>10.5</v>
      </c>
      <c r="I39" s="4">
        <f t="shared" si="25"/>
        <v>10.384615384615385</v>
      </c>
      <c r="J39" s="4">
        <f t="shared" si="25"/>
        <v>7.5</v>
      </c>
      <c r="K39" s="4">
        <f t="shared" si="25"/>
        <v>4.2857142857142856</v>
      </c>
      <c r="L39" s="4">
        <v>15</v>
      </c>
      <c r="M39" s="4">
        <f t="shared" ref="M39" si="26">15*(1-M38)</f>
        <v>9</v>
      </c>
      <c r="N39" s="4">
        <v>15</v>
      </c>
    </row>
    <row r="40" spans="1:14" ht="17.25" thickBot="1">
      <c r="A40" s="90"/>
      <c r="B40" s="2" t="s">
        <v>27</v>
      </c>
      <c r="C40" s="6" t="s">
        <v>26</v>
      </c>
      <c r="D40" s="5">
        <f>D33+D35+D37+D39</f>
        <v>59.380952380952387</v>
      </c>
      <c r="E40" s="5">
        <f t="shared" ref="E40:N40" si="27">E33+E35+E37+E39</f>
        <v>65</v>
      </c>
      <c r="F40" s="5">
        <f t="shared" si="27"/>
        <v>48.843137254901961</v>
      </c>
      <c r="G40" s="5">
        <f t="shared" si="27"/>
        <v>54.848484848484851</v>
      </c>
      <c r="H40" s="5">
        <f t="shared" si="27"/>
        <v>58.5</v>
      </c>
      <c r="I40" s="5">
        <f t="shared" si="27"/>
        <v>46.384615384615387</v>
      </c>
      <c r="J40" s="5">
        <f t="shared" si="27"/>
        <v>55.5</v>
      </c>
      <c r="K40" s="5">
        <f t="shared" si="27"/>
        <v>52.952380952380956</v>
      </c>
      <c r="L40" s="5">
        <f t="shared" si="27"/>
        <v>62.333333333333329</v>
      </c>
      <c r="M40" s="5">
        <f t="shared" si="27"/>
        <v>57</v>
      </c>
      <c r="N40" s="5">
        <f t="shared" si="27"/>
        <v>63</v>
      </c>
    </row>
    <row r="41" spans="1:14">
      <c r="A41" s="88" t="s">
        <v>35</v>
      </c>
      <c r="B41" s="91" t="s">
        <v>17</v>
      </c>
      <c r="C41" s="20" t="s">
        <v>36</v>
      </c>
      <c r="D41" s="15">
        <v>14</v>
      </c>
      <c r="E41" s="15">
        <v>15</v>
      </c>
      <c r="F41" s="16">
        <v>14</v>
      </c>
      <c r="G41" s="16">
        <v>9</v>
      </c>
      <c r="H41" s="16">
        <v>15</v>
      </c>
      <c r="I41" s="15">
        <v>15</v>
      </c>
      <c r="J41" s="15">
        <v>12</v>
      </c>
      <c r="K41" s="15">
        <v>12</v>
      </c>
      <c r="L41" s="15">
        <v>12</v>
      </c>
      <c r="M41" s="15">
        <v>15</v>
      </c>
      <c r="N41" s="15">
        <v>15</v>
      </c>
    </row>
    <row r="42" spans="1:14" ht="17.25" thickBot="1">
      <c r="A42" s="89"/>
      <c r="B42" s="92"/>
      <c r="C42" s="1" t="s">
        <v>23</v>
      </c>
      <c r="D42" s="4">
        <f>D41*2/3</f>
        <v>9.3333333333333339</v>
      </c>
      <c r="E42" s="4">
        <f t="shared" ref="E42:N42" si="28">E41*2/3</f>
        <v>10</v>
      </c>
      <c r="F42" s="4">
        <f t="shared" si="28"/>
        <v>9.3333333333333339</v>
      </c>
      <c r="G42" s="4">
        <f t="shared" si="28"/>
        <v>6</v>
      </c>
      <c r="H42" s="4">
        <f t="shared" si="28"/>
        <v>10</v>
      </c>
      <c r="I42" s="4">
        <f t="shared" si="28"/>
        <v>10</v>
      </c>
      <c r="J42" s="4">
        <f t="shared" si="28"/>
        <v>8</v>
      </c>
      <c r="K42" s="4">
        <f t="shared" si="28"/>
        <v>8</v>
      </c>
      <c r="L42" s="4">
        <f t="shared" si="28"/>
        <v>8</v>
      </c>
      <c r="M42" s="4">
        <f t="shared" si="28"/>
        <v>10</v>
      </c>
      <c r="N42" s="4">
        <f t="shared" si="28"/>
        <v>10</v>
      </c>
    </row>
    <row r="43" spans="1:14">
      <c r="A43" s="89"/>
      <c r="B43" s="92"/>
      <c r="C43" s="20" t="s">
        <v>37</v>
      </c>
      <c r="D43" s="15">
        <v>15</v>
      </c>
      <c r="E43" s="15">
        <v>13</v>
      </c>
      <c r="F43" s="16">
        <v>15</v>
      </c>
      <c r="G43" s="16">
        <v>14</v>
      </c>
      <c r="H43" s="16">
        <v>15</v>
      </c>
      <c r="I43" s="15">
        <v>13</v>
      </c>
      <c r="J43" s="15">
        <v>15</v>
      </c>
      <c r="K43" s="15">
        <v>11</v>
      </c>
      <c r="L43" s="15">
        <v>14</v>
      </c>
      <c r="M43" s="15">
        <v>15</v>
      </c>
      <c r="N43" s="15">
        <v>14</v>
      </c>
    </row>
    <row r="44" spans="1:14" ht="17.25" thickBot="1">
      <c r="A44" s="89"/>
      <c r="B44" s="93"/>
      <c r="C44" s="1" t="s">
        <v>23</v>
      </c>
      <c r="D44" s="4">
        <f>D43*2/3</f>
        <v>10</v>
      </c>
      <c r="E44" s="4">
        <f t="shared" ref="E44:N44" si="29">E43*2/3</f>
        <v>8.6666666666666661</v>
      </c>
      <c r="F44" s="4">
        <f t="shared" si="29"/>
        <v>10</v>
      </c>
      <c r="G44" s="4">
        <f t="shared" si="29"/>
        <v>9.3333333333333339</v>
      </c>
      <c r="H44" s="4">
        <f t="shared" si="29"/>
        <v>10</v>
      </c>
      <c r="I44" s="4">
        <f t="shared" si="29"/>
        <v>8.6666666666666661</v>
      </c>
      <c r="J44" s="4">
        <f t="shared" si="29"/>
        <v>10</v>
      </c>
      <c r="K44" s="4">
        <f t="shared" si="29"/>
        <v>7.333333333333333</v>
      </c>
      <c r="L44" s="4">
        <f t="shared" si="29"/>
        <v>9.3333333333333339</v>
      </c>
      <c r="M44" s="4">
        <f t="shared" si="29"/>
        <v>10</v>
      </c>
      <c r="N44" s="4">
        <f t="shared" si="29"/>
        <v>9.3333333333333339</v>
      </c>
    </row>
    <row r="45" spans="1:14">
      <c r="A45" s="89"/>
      <c r="B45" s="91" t="s">
        <v>18</v>
      </c>
      <c r="C45" s="20" t="s">
        <v>28</v>
      </c>
      <c r="D45" s="17">
        <v>0.14285714285714285</v>
      </c>
      <c r="E45" s="17" t="s">
        <v>44</v>
      </c>
      <c r="F45" s="18" t="s">
        <v>58</v>
      </c>
      <c r="G45" s="18">
        <v>0.1</v>
      </c>
      <c r="H45" s="18">
        <v>9.0909090909090912E-2</v>
      </c>
      <c r="I45" s="17">
        <v>0.52941176470588236</v>
      </c>
      <c r="J45" s="17">
        <v>0.5</v>
      </c>
      <c r="K45" s="17" t="s">
        <v>41</v>
      </c>
      <c r="L45" s="17">
        <v>0.33333333333333331</v>
      </c>
      <c r="M45" s="17" t="s">
        <v>53</v>
      </c>
      <c r="N45" s="17" t="s">
        <v>38</v>
      </c>
    </row>
    <row r="46" spans="1:14" ht="17.25" thickBot="1">
      <c r="A46" s="89"/>
      <c r="B46" s="94"/>
      <c r="C46" s="1" t="s">
        <v>4</v>
      </c>
      <c r="D46" s="4">
        <f>30*(1-D45)</f>
        <v>25.714285714285715</v>
      </c>
      <c r="E46" s="4">
        <v>30</v>
      </c>
      <c r="F46" s="4">
        <v>30</v>
      </c>
      <c r="G46" s="4">
        <f t="shared" ref="G46:J46" si="30">30*(1-G45)</f>
        <v>27</v>
      </c>
      <c r="H46" s="4">
        <f t="shared" si="30"/>
        <v>27.272727272727273</v>
      </c>
      <c r="I46" s="4">
        <f t="shared" si="30"/>
        <v>14.117647058823529</v>
      </c>
      <c r="J46" s="4">
        <f t="shared" si="30"/>
        <v>15</v>
      </c>
      <c r="K46" s="4">
        <v>30</v>
      </c>
      <c r="L46" s="4">
        <f t="shared" ref="L46" si="31">30*(1-L45)</f>
        <v>20.000000000000004</v>
      </c>
      <c r="M46" s="4">
        <v>30</v>
      </c>
      <c r="N46" s="4">
        <v>30</v>
      </c>
    </row>
    <row r="47" spans="1:14">
      <c r="A47" s="89"/>
      <c r="B47" s="92" t="s">
        <v>77</v>
      </c>
      <c r="C47" s="20" t="s">
        <v>30</v>
      </c>
      <c r="D47" s="17" t="s">
        <v>42</v>
      </c>
      <c r="E47" s="17">
        <v>0.2</v>
      </c>
      <c r="F47" s="18" t="s">
        <v>58</v>
      </c>
      <c r="G47" s="18">
        <v>0.41666666666666669</v>
      </c>
      <c r="H47" s="18">
        <v>0.3</v>
      </c>
      <c r="I47" s="17">
        <v>6.25E-2</v>
      </c>
      <c r="J47" s="17">
        <v>0.5</v>
      </c>
      <c r="K47" s="17">
        <v>0.42857142857142855</v>
      </c>
      <c r="L47" s="17">
        <v>0.5</v>
      </c>
      <c r="M47" s="17">
        <v>0.38461538461538464</v>
      </c>
      <c r="N47" s="17">
        <v>0.22222222222222221</v>
      </c>
    </row>
    <row r="48" spans="1:14" ht="17.25" thickBot="1">
      <c r="A48" s="89"/>
      <c r="B48" s="93"/>
      <c r="C48" s="1" t="s">
        <v>24</v>
      </c>
      <c r="D48" s="4">
        <v>15</v>
      </c>
      <c r="E48" s="4">
        <f t="shared" ref="E48:N48" si="32">15*(1-E47)</f>
        <v>12</v>
      </c>
      <c r="F48" s="4">
        <v>15</v>
      </c>
      <c r="G48" s="4">
        <f t="shared" si="32"/>
        <v>8.7499999999999982</v>
      </c>
      <c r="H48" s="4">
        <f t="shared" si="32"/>
        <v>10.5</v>
      </c>
      <c r="I48" s="4">
        <f t="shared" si="32"/>
        <v>14.0625</v>
      </c>
      <c r="J48" s="4">
        <f t="shared" si="32"/>
        <v>7.5</v>
      </c>
      <c r="K48" s="4">
        <f t="shared" si="32"/>
        <v>8.5714285714285712</v>
      </c>
      <c r="L48" s="4">
        <f t="shared" si="32"/>
        <v>7.5</v>
      </c>
      <c r="M48" s="4">
        <f t="shared" si="32"/>
        <v>9.2307692307692317</v>
      </c>
      <c r="N48" s="4">
        <f t="shared" si="32"/>
        <v>11.666666666666666</v>
      </c>
    </row>
    <row r="49" spans="1:15" ht="17.25" thickBot="1">
      <c r="A49" s="90"/>
      <c r="B49" s="2" t="s">
        <v>27</v>
      </c>
      <c r="C49" s="6" t="s">
        <v>26</v>
      </c>
      <c r="D49" s="5">
        <f>D42+D44+D46+D48</f>
        <v>60.047619047619051</v>
      </c>
      <c r="E49" s="5">
        <f t="shared" ref="E49:N49" si="33">E42+E44+E46+E48</f>
        <v>60.666666666666664</v>
      </c>
      <c r="F49" s="5">
        <f t="shared" si="33"/>
        <v>64.333333333333343</v>
      </c>
      <c r="G49" s="5">
        <f t="shared" si="33"/>
        <v>51.083333333333336</v>
      </c>
      <c r="H49" s="5">
        <f t="shared" si="33"/>
        <v>57.772727272727273</v>
      </c>
      <c r="I49" s="5">
        <f t="shared" si="33"/>
        <v>46.846813725490193</v>
      </c>
      <c r="J49" s="5">
        <f t="shared" si="33"/>
        <v>40.5</v>
      </c>
      <c r="K49" s="5">
        <f t="shared" si="33"/>
        <v>53.904761904761898</v>
      </c>
      <c r="L49" s="5">
        <f t="shared" si="33"/>
        <v>44.833333333333343</v>
      </c>
      <c r="M49" s="5">
        <f t="shared" si="33"/>
        <v>59.230769230769234</v>
      </c>
      <c r="N49" s="5">
        <f t="shared" si="33"/>
        <v>61</v>
      </c>
    </row>
    <row r="50" spans="1:15" ht="17.25" thickBot="1">
      <c r="A50" s="88" t="s">
        <v>1</v>
      </c>
      <c r="B50" s="3" t="s">
        <v>2</v>
      </c>
      <c r="C50" s="7" t="s">
        <v>25</v>
      </c>
      <c r="D50" s="14">
        <f>D13+D22+D31+D40+D49</f>
        <v>276.52380952380952</v>
      </c>
      <c r="E50" s="14">
        <f t="shared" ref="E50:N50" si="34">E13+E22+E31+E40+E49</f>
        <v>309.66666666666669</v>
      </c>
      <c r="F50" s="14">
        <f t="shared" si="34"/>
        <v>291.76780185758514</v>
      </c>
      <c r="G50" s="14">
        <f t="shared" si="34"/>
        <v>282.17424242424244</v>
      </c>
      <c r="H50" s="14">
        <f t="shared" si="34"/>
        <v>280.08008658008657</v>
      </c>
      <c r="I50" s="14">
        <f t="shared" si="34"/>
        <v>254.45166720534365</v>
      </c>
      <c r="J50" s="14">
        <f t="shared" si="34"/>
        <v>214.33333333333331</v>
      </c>
      <c r="K50" s="14">
        <f t="shared" si="34"/>
        <v>244.80952380952382</v>
      </c>
      <c r="L50" s="14">
        <f t="shared" si="34"/>
        <v>269.33333333333337</v>
      </c>
      <c r="M50" s="14">
        <f t="shared" si="34"/>
        <v>295.46153846153845</v>
      </c>
      <c r="N50" s="14">
        <f t="shared" si="34"/>
        <v>294.91666666666669</v>
      </c>
    </row>
    <row r="51" spans="1:15" ht="19.5" thickBot="1">
      <c r="A51" s="95"/>
      <c r="B51" s="3" t="s">
        <v>3</v>
      </c>
      <c r="C51" s="9" t="s">
        <v>3</v>
      </c>
      <c r="D51" s="11">
        <v>7</v>
      </c>
      <c r="E51" s="11">
        <v>1</v>
      </c>
      <c r="F51" s="12">
        <v>4</v>
      </c>
      <c r="G51" s="12">
        <v>5</v>
      </c>
      <c r="H51" s="12">
        <v>6</v>
      </c>
      <c r="I51" s="11">
        <v>9</v>
      </c>
      <c r="J51" s="11">
        <v>11</v>
      </c>
      <c r="K51" s="11">
        <v>10</v>
      </c>
      <c r="L51" s="11">
        <v>8</v>
      </c>
      <c r="M51" s="11">
        <v>2</v>
      </c>
      <c r="N51" s="11">
        <v>3</v>
      </c>
      <c r="O51" s="10"/>
    </row>
  </sheetData>
  <mergeCells count="36">
    <mergeCell ref="A1:N1"/>
    <mergeCell ref="A2:N2"/>
    <mergeCell ref="A3:A4"/>
    <mergeCell ref="B3:B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B20:B21"/>
    <mergeCell ref="B5:B8"/>
    <mergeCell ref="B9:B10"/>
    <mergeCell ref="A5:A13"/>
    <mergeCell ref="B11:B12"/>
    <mergeCell ref="A14:A22"/>
    <mergeCell ref="B14:B17"/>
    <mergeCell ref="B18:B19"/>
    <mergeCell ref="B29:B30"/>
    <mergeCell ref="A32:A40"/>
    <mergeCell ref="B32:B35"/>
    <mergeCell ref="B36:B37"/>
    <mergeCell ref="B38:B39"/>
    <mergeCell ref="A23:A31"/>
    <mergeCell ref="B23:B26"/>
    <mergeCell ref="B27:B28"/>
    <mergeCell ref="A41:A49"/>
    <mergeCell ref="B41:B44"/>
    <mergeCell ref="B45:B46"/>
    <mergeCell ref="B47:B48"/>
    <mergeCell ref="A50:A51"/>
  </mergeCells>
  <phoneticPr fontId="6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1"/>
  <sheetViews>
    <sheetView topLeftCell="A31" workbookViewId="0">
      <selection activeCell="D51" sqref="D51:N51"/>
    </sheetView>
  </sheetViews>
  <sheetFormatPr defaultRowHeight="16.5"/>
  <cols>
    <col min="1" max="1" width="7.625" customWidth="1"/>
    <col min="2" max="2" width="12.875" customWidth="1"/>
    <col min="3" max="3" width="18.875" customWidth="1"/>
    <col min="4" max="14" width="8.125" style="8" customWidth="1"/>
  </cols>
  <sheetData>
    <row r="1" spans="1:14" ht="19.5">
      <c r="A1" s="96" t="s">
        <v>16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ht="17.25" thickBot="1">
      <c r="A2" s="97" t="s">
        <v>88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4" ht="24.95" customHeight="1">
      <c r="A3" s="98" t="s">
        <v>0</v>
      </c>
      <c r="B3" s="100" t="s">
        <v>22</v>
      </c>
      <c r="C3" s="19" t="s">
        <v>20</v>
      </c>
      <c r="D3" s="102" t="s">
        <v>5</v>
      </c>
      <c r="E3" s="102" t="s">
        <v>6</v>
      </c>
      <c r="F3" s="104" t="s">
        <v>7</v>
      </c>
      <c r="G3" s="104" t="s">
        <v>8</v>
      </c>
      <c r="H3" s="104" t="s">
        <v>9</v>
      </c>
      <c r="I3" s="102" t="s">
        <v>10</v>
      </c>
      <c r="J3" s="102" t="s">
        <v>11</v>
      </c>
      <c r="K3" s="102" t="s">
        <v>12</v>
      </c>
      <c r="L3" s="102" t="s">
        <v>13</v>
      </c>
      <c r="M3" s="102" t="s">
        <v>14</v>
      </c>
      <c r="N3" s="102" t="s">
        <v>15</v>
      </c>
    </row>
    <row r="4" spans="1:14" ht="26.45" customHeight="1" thickBot="1">
      <c r="A4" s="99"/>
      <c r="B4" s="101"/>
      <c r="C4" s="13" t="s">
        <v>21</v>
      </c>
      <c r="D4" s="103"/>
      <c r="E4" s="103"/>
      <c r="F4" s="105"/>
      <c r="G4" s="105"/>
      <c r="H4" s="105"/>
      <c r="I4" s="103"/>
      <c r="J4" s="103"/>
      <c r="K4" s="103"/>
      <c r="L4" s="103"/>
      <c r="M4" s="103"/>
      <c r="N4" s="103"/>
    </row>
    <row r="5" spans="1:14" ht="17.100000000000001" customHeight="1">
      <c r="A5" s="88" t="s">
        <v>31</v>
      </c>
      <c r="B5" s="91" t="s">
        <v>17</v>
      </c>
      <c r="C5" s="20" t="s">
        <v>36</v>
      </c>
      <c r="D5" s="15">
        <v>10</v>
      </c>
      <c r="E5" s="15">
        <v>13</v>
      </c>
      <c r="F5" s="16">
        <v>12</v>
      </c>
      <c r="G5" s="16">
        <v>8</v>
      </c>
      <c r="H5" s="16">
        <v>10</v>
      </c>
      <c r="I5" s="15">
        <v>8</v>
      </c>
      <c r="J5" s="15">
        <v>11</v>
      </c>
      <c r="K5" s="15">
        <v>10</v>
      </c>
      <c r="L5" s="15">
        <v>10</v>
      </c>
      <c r="M5" s="15">
        <v>13</v>
      </c>
      <c r="N5" s="15">
        <v>10</v>
      </c>
    </row>
    <row r="6" spans="1:14" ht="17.25" thickBot="1">
      <c r="A6" s="89"/>
      <c r="B6" s="92"/>
      <c r="C6" s="1" t="s">
        <v>23</v>
      </c>
      <c r="D6" s="4">
        <f>D5*2/3</f>
        <v>6.666666666666667</v>
      </c>
      <c r="E6" s="4">
        <f t="shared" ref="E6:N6" si="0">E5*2/3</f>
        <v>8.6666666666666661</v>
      </c>
      <c r="F6" s="4">
        <f t="shared" si="0"/>
        <v>8</v>
      </c>
      <c r="G6" s="4">
        <f t="shared" si="0"/>
        <v>5.333333333333333</v>
      </c>
      <c r="H6" s="4">
        <f t="shared" si="0"/>
        <v>6.666666666666667</v>
      </c>
      <c r="I6" s="4">
        <f t="shared" si="0"/>
        <v>5.333333333333333</v>
      </c>
      <c r="J6" s="4">
        <f t="shared" si="0"/>
        <v>7.333333333333333</v>
      </c>
      <c r="K6" s="4">
        <f t="shared" si="0"/>
        <v>6.666666666666667</v>
      </c>
      <c r="L6" s="4">
        <f t="shared" si="0"/>
        <v>6.666666666666667</v>
      </c>
      <c r="M6" s="4">
        <f t="shared" si="0"/>
        <v>8.6666666666666661</v>
      </c>
      <c r="N6" s="4">
        <f t="shared" si="0"/>
        <v>6.666666666666667</v>
      </c>
    </row>
    <row r="7" spans="1:14">
      <c r="A7" s="89"/>
      <c r="B7" s="92"/>
      <c r="C7" s="20" t="s">
        <v>37</v>
      </c>
      <c r="D7" s="15">
        <v>15</v>
      </c>
      <c r="E7" s="15">
        <v>13</v>
      </c>
      <c r="F7" s="16">
        <v>14</v>
      </c>
      <c r="G7" s="16">
        <v>14</v>
      </c>
      <c r="H7" s="16">
        <v>12</v>
      </c>
      <c r="I7" s="15">
        <v>15</v>
      </c>
      <c r="J7" s="15">
        <v>13</v>
      </c>
      <c r="K7" s="15">
        <v>10</v>
      </c>
      <c r="L7" s="15">
        <v>15</v>
      </c>
      <c r="M7" s="15">
        <v>15</v>
      </c>
      <c r="N7" s="15">
        <v>15</v>
      </c>
    </row>
    <row r="8" spans="1:14" ht="17.25" thickBot="1">
      <c r="A8" s="89"/>
      <c r="B8" s="93"/>
      <c r="C8" s="1" t="s">
        <v>23</v>
      </c>
      <c r="D8" s="4">
        <f>D7*2/3</f>
        <v>10</v>
      </c>
      <c r="E8" s="4">
        <f t="shared" ref="E8:N8" si="1">E7*2/3</f>
        <v>8.6666666666666661</v>
      </c>
      <c r="F8" s="4">
        <f t="shared" si="1"/>
        <v>9.3333333333333339</v>
      </c>
      <c r="G8" s="4">
        <f t="shared" si="1"/>
        <v>9.3333333333333339</v>
      </c>
      <c r="H8" s="4">
        <f t="shared" si="1"/>
        <v>8</v>
      </c>
      <c r="I8" s="4">
        <f t="shared" si="1"/>
        <v>10</v>
      </c>
      <c r="J8" s="4">
        <f t="shared" si="1"/>
        <v>8.6666666666666661</v>
      </c>
      <c r="K8" s="4">
        <f t="shared" si="1"/>
        <v>6.666666666666667</v>
      </c>
      <c r="L8" s="4">
        <f t="shared" si="1"/>
        <v>10</v>
      </c>
      <c r="M8" s="4">
        <f t="shared" si="1"/>
        <v>10</v>
      </c>
      <c r="N8" s="4">
        <f t="shared" si="1"/>
        <v>10</v>
      </c>
    </row>
    <row r="9" spans="1:14">
      <c r="A9" s="89"/>
      <c r="B9" s="91" t="s">
        <v>18</v>
      </c>
      <c r="C9" s="20" t="s">
        <v>28</v>
      </c>
      <c r="D9" s="17">
        <v>0.2857142857142857</v>
      </c>
      <c r="E9" s="17">
        <v>0.14285714285714285</v>
      </c>
      <c r="F9" s="18">
        <v>0.21052631578947367</v>
      </c>
      <c r="G9" s="18">
        <v>0.2</v>
      </c>
      <c r="H9" s="18">
        <v>0.33333333333333331</v>
      </c>
      <c r="I9" s="17">
        <v>0.41666666666666669</v>
      </c>
      <c r="J9" s="17">
        <v>0.6</v>
      </c>
      <c r="K9" s="17" t="s">
        <v>44</v>
      </c>
      <c r="L9" s="17" t="s">
        <v>40</v>
      </c>
      <c r="M9" s="17" t="s">
        <v>48</v>
      </c>
      <c r="N9" s="17">
        <v>0.375</v>
      </c>
    </row>
    <row r="10" spans="1:14" ht="17.25" thickBot="1">
      <c r="A10" s="89"/>
      <c r="B10" s="94"/>
      <c r="C10" s="1" t="s">
        <v>4</v>
      </c>
      <c r="D10" s="4">
        <f>30*(1-D9)</f>
        <v>21.428571428571431</v>
      </c>
      <c r="E10" s="4">
        <f t="shared" ref="E10:N10" si="2">30*(1-E9)</f>
        <v>25.714285714285715</v>
      </c>
      <c r="F10" s="4">
        <f t="shared" si="2"/>
        <v>23.684210526315791</v>
      </c>
      <c r="G10" s="4">
        <f t="shared" si="2"/>
        <v>24</v>
      </c>
      <c r="H10" s="4">
        <f t="shared" si="2"/>
        <v>20.000000000000004</v>
      </c>
      <c r="I10" s="4">
        <f t="shared" si="2"/>
        <v>17.499999999999996</v>
      </c>
      <c r="J10" s="4">
        <f t="shared" si="2"/>
        <v>12</v>
      </c>
      <c r="K10" s="4">
        <v>30</v>
      </c>
      <c r="L10" s="4">
        <v>30</v>
      </c>
      <c r="M10" s="4">
        <v>30</v>
      </c>
      <c r="N10" s="4">
        <f t="shared" si="2"/>
        <v>18.75</v>
      </c>
    </row>
    <row r="11" spans="1:14">
      <c r="A11" s="89"/>
      <c r="B11" s="92" t="s">
        <v>77</v>
      </c>
      <c r="C11" s="20" t="s">
        <v>30</v>
      </c>
      <c r="D11" s="17" t="s">
        <v>41</v>
      </c>
      <c r="E11" s="17">
        <v>0.33333333333333331</v>
      </c>
      <c r="F11" s="18" t="s">
        <v>86</v>
      </c>
      <c r="G11" s="18">
        <v>9.0909090909090912E-2</v>
      </c>
      <c r="H11" s="18">
        <v>0.1111111111111111</v>
      </c>
      <c r="I11" s="17">
        <v>0.15384615384615385</v>
      </c>
      <c r="J11" s="17" t="s">
        <v>42</v>
      </c>
      <c r="K11" s="17">
        <v>0.2</v>
      </c>
      <c r="L11" s="17" t="s">
        <v>40</v>
      </c>
      <c r="M11" s="17" t="s">
        <v>39</v>
      </c>
      <c r="N11" s="17">
        <v>0.16666666666666666</v>
      </c>
    </row>
    <row r="12" spans="1:14" ht="17.25" thickBot="1">
      <c r="A12" s="89"/>
      <c r="B12" s="93"/>
      <c r="C12" s="1" t="s">
        <v>24</v>
      </c>
      <c r="D12" s="4">
        <v>15</v>
      </c>
      <c r="E12" s="4">
        <f t="shared" ref="E12" si="3">15*(1-E11)</f>
        <v>10.000000000000002</v>
      </c>
      <c r="F12" s="4">
        <v>15</v>
      </c>
      <c r="G12" s="4">
        <f t="shared" ref="G12:I12" si="4">15*(1-G11)</f>
        <v>13.636363636363637</v>
      </c>
      <c r="H12" s="4">
        <f t="shared" si="4"/>
        <v>13.333333333333332</v>
      </c>
      <c r="I12" s="4">
        <f t="shared" si="4"/>
        <v>12.692307692307692</v>
      </c>
      <c r="J12" s="4">
        <v>15</v>
      </c>
      <c r="K12" s="4">
        <f t="shared" ref="K12" si="5">15*(1-K11)</f>
        <v>12</v>
      </c>
      <c r="L12" s="4">
        <v>15</v>
      </c>
      <c r="M12" s="4">
        <v>15</v>
      </c>
      <c r="N12" s="4">
        <f t="shared" ref="N12" si="6">15*(1-N11)</f>
        <v>12.5</v>
      </c>
    </row>
    <row r="13" spans="1:14" ht="17.25" thickBot="1">
      <c r="A13" s="90"/>
      <c r="B13" s="2" t="s">
        <v>27</v>
      </c>
      <c r="C13" s="6" t="s">
        <v>26</v>
      </c>
      <c r="D13" s="5">
        <f>D6+D8+D10+D12</f>
        <v>53.095238095238102</v>
      </c>
      <c r="E13" s="5">
        <f t="shared" ref="E13:N13" si="7">E6+E8+E10+E12</f>
        <v>53.047619047619051</v>
      </c>
      <c r="F13" s="5">
        <f t="shared" si="7"/>
        <v>56.017543859649123</v>
      </c>
      <c r="G13" s="5">
        <f t="shared" si="7"/>
        <v>52.303030303030312</v>
      </c>
      <c r="H13" s="5">
        <f t="shared" si="7"/>
        <v>48</v>
      </c>
      <c r="I13" s="5">
        <f t="shared" si="7"/>
        <v>45.525641025641022</v>
      </c>
      <c r="J13" s="5">
        <f t="shared" si="7"/>
        <v>43</v>
      </c>
      <c r="K13" s="5">
        <f t="shared" si="7"/>
        <v>55.333333333333336</v>
      </c>
      <c r="L13" s="5">
        <f t="shared" si="7"/>
        <v>61.666666666666671</v>
      </c>
      <c r="M13" s="5">
        <f t="shared" si="7"/>
        <v>63.666666666666664</v>
      </c>
      <c r="N13" s="5">
        <f t="shared" si="7"/>
        <v>47.916666666666671</v>
      </c>
    </row>
    <row r="14" spans="1:14" ht="17.45" customHeight="1">
      <c r="A14" s="88" t="s">
        <v>32</v>
      </c>
      <c r="B14" s="91" t="s">
        <v>17</v>
      </c>
      <c r="C14" s="20" t="s">
        <v>36</v>
      </c>
      <c r="D14" s="15">
        <v>11</v>
      </c>
      <c r="E14" s="15">
        <v>14</v>
      </c>
      <c r="F14" s="16">
        <v>12</v>
      </c>
      <c r="G14" s="16">
        <v>7</v>
      </c>
      <c r="H14" s="16">
        <v>8</v>
      </c>
      <c r="I14" s="15">
        <v>14</v>
      </c>
      <c r="J14" s="15">
        <v>9</v>
      </c>
      <c r="K14" s="15">
        <v>10</v>
      </c>
      <c r="L14" s="15">
        <v>10</v>
      </c>
      <c r="M14" s="15">
        <v>9</v>
      </c>
      <c r="N14" s="15">
        <v>12</v>
      </c>
    </row>
    <row r="15" spans="1:14" ht="17.25" thickBot="1">
      <c r="A15" s="89"/>
      <c r="B15" s="92"/>
      <c r="C15" s="1" t="s">
        <v>23</v>
      </c>
      <c r="D15" s="4">
        <f>D14*2/3</f>
        <v>7.333333333333333</v>
      </c>
      <c r="E15" s="4">
        <f t="shared" ref="E15:N15" si="8">E14*2/3</f>
        <v>9.3333333333333339</v>
      </c>
      <c r="F15" s="4">
        <f t="shared" si="8"/>
        <v>8</v>
      </c>
      <c r="G15" s="4">
        <f t="shared" si="8"/>
        <v>4.666666666666667</v>
      </c>
      <c r="H15" s="4">
        <f t="shared" si="8"/>
        <v>5.333333333333333</v>
      </c>
      <c r="I15" s="4">
        <f t="shared" si="8"/>
        <v>9.3333333333333339</v>
      </c>
      <c r="J15" s="4">
        <f t="shared" si="8"/>
        <v>6</v>
      </c>
      <c r="K15" s="4">
        <f t="shared" si="8"/>
        <v>6.666666666666667</v>
      </c>
      <c r="L15" s="4">
        <f t="shared" si="8"/>
        <v>6.666666666666667</v>
      </c>
      <c r="M15" s="4">
        <f t="shared" si="8"/>
        <v>6</v>
      </c>
      <c r="N15" s="4">
        <f t="shared" si="8"/>
        <v>8</v>
      </c>
    </row>
    <row r="16" spans="1:14">
      <c r="A16" s="89"/>
      <c r="B16" s="92"/>
      <c r="C16" s="20" t="s">
        <v>37</v>
      </c>
      <c r="D16" s="15">
        <v>15</v>
      </c>
      <c r="E16" s="15">
        <v>14</v>
      </c>
      <c r="F16" s="16">
        <v>15</v>
      </c>
      <c r="G16" s="16">
        <v>13</v>
      </c>
      <c r="H16" s="16">
        <v>14</v>
      </c>
      <c r="I16" s="15">
        <v>14</v>
      </c>
      <c r="J16" s="15">
        <v>15</v>
      </c>
      <c r="K16" s="15">
        <v>10</v>
      </c>
      <c r="L16" s="15">
        <v>15</v>
      </c>
      <c r="M16" s="15">
        <v>14</v>
      </c>
      <c r="N16" s="15">
        <v>15</v>
      </c>
    </row>
    <row r="17" spans="1:14" ht="17.25" thickBot="1">
      <c r="A17" s="89"/>
      <c r="B17" s="93"/>
      <c r="C17" s="1" t="s">
        <v>23</v>
      </c>
      <c r="D17" s="4">
        <f>D16*2/3</f>
        <v>10</v>
      </c>
      <c r="E17" s="4">
        <f t="shared" ref="E17:N17" si="9">E16*2/3</f>
        <v>9.3333333333333339</v>
      </c>
      <c r="F17" s="4">
        <f t="shared" si="9"/>
        <v>10</v>
      </c>
      <c r="G17" s="4">
        <f t="shared" si="9"/>
        <v>8.6666666666666661</v>
      </c>
      <c r="H17" s="4">
        <f t="shared" si="9"/>
        <v>9.3333333333333339</v>
      </c>
      <c r="I17" s="4">
        <f t="shared" si="9"/>
        <v>9.3333333333333339</v>
      </c>
      <c r="J17" s="4">
        <f t="shared" si="9"/>
        <v>10</v>
      </c>
      <c r="K17" s="4">
        <f t="shared" si="9"/>
        <v>6.666666666666667</v>
      </c>
      <c r="L17" s="4">
        <f t="shared" si="9"/>
        <v>10</v>
      </c>
      <c r="M17" s="4">
        <f t="shared" si="9"/>
        <v>9.3333333333333339</v>
      </c>
      <c r="N17" s="4">
        <f t="shared" si="9"/>
        <v>10</v>
      </c>
    </row>
    <row r="18" spans="1:14" ht="17.100000000000001" customHeight="1">
      <c r="A18" s="89"/>
      <c r="B18" s="91" t="s">
        <v>18</v>
      </c>
      <c r="C18" s="20" t="s">
        <v>28</v>
      </c>
      <c r="D18" s="17">
        <v>0.33333333333333331</v>
      </c>
      <c r="E18" s="17">
        <v>0.2857142857142857</v>
      </c>
      <c r="F18" s="18">
        <v>0.22727272727272727</v>
      </c>
      <c r="G18" s="18">
        <v>0.1</v>
      </c>
      <c r="H18" s="18">
        <v>0.66666666666666663</v>
      </c>
      <c r="I18" s="17">
        <v>0.25</v>
      </c>
      <c r="J18" s="17">
        <v>1</v>
      </c>
      <c r="K18" s="17" t="s">
        <v>43</v>
      </c>
      <c r="L18" s="17" t="s">
        <v>44</v>
      </c>
      <c r="M18" s="17">
        <v>7.6923076923076927E-2</v>
      </c>
      <c r="N18" s="17">
        <v>0.25</v>
      </c>
    </row>
    <row r="19" spans="1:14" ht="17.25" thickBot="1">
      <c r="A19" s="89"/>
      <c r="B19" s="94"/>
      <c r="C19" s="1" t="s">
        <v>4</v>
      </c>
      <c r="D19" s="4">
        <f>30*(1-D18)</f>
        <v>20.000000000000004</v>
      </c>
      <c r="E19" s="4">
        <f t="shared" ref="E19:J19" si="10">30*(1-E18)</f>
        <v>21.428571428571431</v>
      </c>
      <c r="F19" s="4">
        <f t="shared" si="10"/>
        <v>23.18181818181818</v>
      </c>
      <c r="G19" s="4">
        <f t="shared" si="10"/>
        <v>27</v>
      </c>
      <c r="H19" s="4">
        <f t="shared" si="10"/>
        <v>10.000000000000002</v>
      </c>
      <c r="I19" s="4">
        <f t="shared" si="10"/>
        <v>22.5</v>
      </c>
      <c r="J19" s="4">
        <f t="shared" si="10"/>
        <v>0</v>
      </c>
      <c r="K19" s="4">
        <v>30</v>
      </c>
      <c r="L19" s="4">
        <v>30</v>
      </c>
      <c r="M19" s="4">
        <f t="shared" ref="M19:N19" si="11">30*(1-M18)</f>
        <v>27.692307692307693</v>
      </c>
      <c r="N19" s="4">
        <f t="shared" si="11"/>
        <v>22.5</v>
      </c>
    </row>
    <row r="20" spans="1:14">
      <c r="A20" s="89"/>
      <c r="B20" s="92" t="s">
        <v>77</v>
      </c>
      <c r="C20" s="20" t="s">
        <v>30</v>
      </c>
      <c r="D20" s="17" t="s">
        <v>44</v>
      </c>
      <c r="E20" s="17">
        <v>0.33333333333333331</v>
      </c>
      <c r="F20" s="18">
        <v>0.13636363636363635</v>
      </c>
      <c r="G20" s="18" t="s">
        <v>39</v>
      </c>
      <c r="H20" s="18">
        <v>0.44444444444444442</v>
      </c>
      <c r="I20" s="17">
        <v>8.3333333333333329E-2</v>
      </c>
      <c r="J20" s="17">
        <v>0.66666666666666663</v>
      </c>
      <c r="K20" s="17">
        <v>0.66666666666666663</v>
      </c>
      <c r="L20" s="17">
        <v>0.16666666666666666</v>
      </c>
      <c r="M20" s="17">
        <v>7.6923076923076927E-2</v>
      </c>
      <c r="N20" s="17" t="s">
        <v>56</v>
      </c>
    </row>
    <row r="21" spans="1:14" ht="17.25" thickBot="1">
      <c r="A21" s="89"/>
      <c r="B21" s="93"/>
      <c r="C21" s="1" t="s">
        <v>24</v>
      </c>
      <c r="D21" s="4">
        <v>15</v>
      </c>
      <c r="E21" s="4">
        <f t="shared" ref="E21:F21" si="12">15*(1-E20)</f>
        <v>10.000000000000002</v>
      </c>
      <c r="F21" s="4">
        <f t="shared" si="12"/>
        <v>12.954545454545455</v>
      </c>
      <c r="G21" s="4">
        <v>15</v>
      </c>
      <c r="H21" s="4">
        <f t="shared" ref="H21:M21" si="13">15*(1-H20)</f>
        <v>8.3333333333333339</v>
      </c>
      <c r="I21" s="4">
        <f t="shared" si="13"/>
        <v>13.75</v>
      </c>
      <c r="J21" s="4">
        <f t="shared" si="13"/>
        <v>5.0000000000000009</v>
      </c>
      <c r="K21" s="4">
        <f t="shared" si="13"/>
        <v>5.0000000000000009</v>
      </c>
      <c r="L21" s="4">
        <f t="shared" si="13"/>
        <v>12.5</v>
      </c>
      <c r="M21" s="4">
        <f t="shared" si="13"/>
        <v>13.846153846153847</v>
      </c>
      <c r="N21" s="4">
        <v>15</v>
      </c>
    </row>
    <row r="22" spans="1:14" ht="17.25" thickBot="1">
      <c r="A22" s="90"/>
      <c r="B22" s="2" t="s">
        <v>27</v>
      </c>
      <c r="C22" s="6" t="s">
        <v>26</v>
      </c>
      <c r="D22" s="5">
        <f>D15+D17+D19+D21</f>
        <v>52.333333333333336</v>
      </c>
      <c r="E22" s="5">
        <f t="shared" ref="E22:N22" si="14">E15+E17+E19+E21</f>
        <v>50.095238095238102</v>
      </c>
      <c r="F22" s="5">
        <f t="shared" si="14"/>
        <v>54.136363636363633</v>
      </c>
      <c r="G22" s="5">
        <f t="shared" si="14"/>
        <v>55.333333333333329</v>
      </c>
      <c r="H22" s="5">
        <f t="shared" si="14"/>
        <v>33.000000000000007</v>
      </c>
      <c r="I22" s="5">
        <f t="shared" si="14"/>
        <v>54.916666666666671</v>
      </c>
      <c r="J22" s="5">
        <f t="shared" si="14"/>
        <v>21</v>
      </c>
      <c r="K22" s="5">
        <f t="shared" si="14"/>
        <v>48.333333333333336</v>
      </c>
      <c r="L22" s="5">
        <f t="shared" si="14"/>
        <v>59.166666666666671</v>
      </c>
      <c r="M22" s="5">
        <f t="shared" si="14"/>
        <v>56.871794871794876</v>
      </c>
      <c r="N22" s="5">
        <f t="shared" si="14"/>
        <v>55.5</v>
      </c>
    </row>
    <row r="23" spans="1:14" ht="17.45" customHeight="1">
      <c r="A23" s="88" t="s">
        <v>33</v>
      </c>
      <c r="B23" s="91" t="s">
        <v>17</v>
      </c>
      <c r="C23" s="20" t="s">
        <v>36</v>
      </c>
      <c r="D23" s="15">
        <v>12</v>
      </c>
      <c r="E23" s="15">
        <v>12</v>
      </c>
      <c r="F23" s="16">
        <v>12</v>
      </c>
      <c r="G23" s="16">
        <v>13</v>
      </c>
      <c r="H23" s="16">
        <v>13</v>
      </c>
      <c r="I23" s="15">
        <v>14</v>
      </c>
      <c r="J23" s="15">
        <v>13</v>
      </c>
      <c r="K23" s="15">
        <v>13</v>
      </c>
      <c r="L23" s="15">
        <v>13</v>
      </c>
      <c r="M23" s="15">
        <v>13</v>
      </c>
      <c r="N23" s="15">
        <v>14</v>
      </c>
    </row>
    <row r="24" spans="1:14" ht="17.25" thickBot="1">
      <c r="A24" s="89"/>
      <c r="B24" s="92"/>
      <c r="C24" s="1" t="s">
        <v>23</v>
      </c>
      <c r="D24" s="4">
        <f>D23*2/3</f>
        <v>8</v>
      </c>
      <c r="E24" s="4">
        <f t="shared" ref="E24:N24" si="15">E23*2/3</f>
        <v>8</v>
      </c>
      <c r="F24" s="4">
        <f t="shared" si="15"/>
        <v>8</v>
      </c>
      <c r="G24" s="4">
        <f t="shared" si="15"/>
        <v>8.6666666666666661</v>
      </c>
      <c r="H24" s="4">
        <f t="shared" si="15"/>
        <v>8.6666666666666661</v>
      </c>
      <c r="I24" s="4">
        <f t="shared" si="15"/>
        <v>9.3333333333333339</v>
      </c>
      <c r="J24" s="4">
        <f t="shared" si="15"/>
        <v>8.6666666666666661</v>
      </c>
      <c r="K24" s="4">
        <f t="shared" si="15"/>
        <v>8.6666666666666661</v>
      </c>
      <c r="L24" s="4">
        <f t="shared" si="15"/>
        <v>8.6666666666666661</v>
      </c>
      <c r="M24" s="4">
        <f t="shared" si="15"/>
        <v>8.6666666666666661</v>
      </c>
      <c r="N24" s="4">
        <f t="shared" si="15"/>
        <v>9.3333333333333339</v>
      </c>
    </row>
    <row r="25" spans="1:14">
      <c r="A25" s="89"/>
      <c r="B25" s="92"/>
      <c r="C25" s="20" t="s">
        <v>37</v>
      </c>
      <c r="D25" s="15">
        <v>15</v>
      </c>
      <c r="E25" s="15">
        <v>14</v>
      </c>
      <c r="F25" s="16">
        <v>14</v>
      </c>
      <c r="G25" s="16">
        <v>15</v>
      </c>
      <c r="H25" s="16">
        <v>15</v>
      </c>
      <c r="I25" s="15">
        <v>15</v>
      </c>
      <c r="J25" s="15">
        <v>15</v>
      </c>
      <c r="K25" s="15">
        <v>12</v>
      </c>
      <c r="L25" s="15">
        <v>15</v>
      </c>
      <c r="M25" s="15">
        <v>14</v>
      </c>
      <c r="N25" s="15">
        <v>15</v>
      </c>
    </row>
    <row r="26" spans="1:14" ht="17.25" thickBot="1">
      <c r="A26" s="89"/>
      <c r="B26" s="93"/>
      <c r="C26" s="1" t="s">
        <v>23</v>
      </c>
      <c r="D26" s="4">
        <f>D25*2/3</f>
        <v>10</v>
      </c>
      <c r="E26" s="4">
        <f t="shared" ref="E26:N26" si="16">E25*2/3</f>
        <v>9.3333333333333339</v>
      </c>
      <c r="F26" s="4">
        <f t="shared" si="16"/>
        <v>9.3333333333333339</v>
      </c>
      <c r="G26" s="4">
        <f t="shared" si="16"/>
        <v>10</v>
      </c>
      <c r="H26" s="4">
        <f t="shared" si="16"/>
        <v>10</v>
      </c>
      <c r="I26" s="4">
        <f t="shared" si="16"/>
        <v>10</v>
      </c>
      <c r="J26" s="4">
        <f t="shared" si="16"/>
        <v>10</v>
      </c>
      <c r="K26" s="4">
        <f t="shared" si="16"/>
        <v>8</v>
      </c>
      <c r="L26" s="4">
        <f t="shared" si="16"/>
        <v>10</v>
      </c>
      <c r="M26" s="4">
        <f t="shared" si="16"/>
        <v>9.3333333333333339</v>
      </c>
      <c r="N26" s="4">
        <f t="shared" si="16"/>
        <v>10</v>
      </c>
    </row>
    <row r="27" spans="1:14" ht="17.100000000000001" customHeight="1">
      <c r="A27" s="89"/>
      <c r="B27" s="91" t="s">
        <v>18</v>
      </c>
      <c r="C27" s="20" t="s">
        <v>28</v>
      </c>
      <c r="D27" s="17">
        <v>0.33333333333333331</v>
      </c>
      <c r="E27" s="17">
        <v>0.14285714285714285</v>
      </c>
      <c r="F27" s="18">
        <v>0.1111111111111111</v>
      </c>
      <c r="G27" s="18" t="s">
        <v>38</v>
      </c>
      <c r="H27" s="18">
        <v>0.33333333333333331</v>
      </c>
      <c r="I27" s="17">
        <v>0.18181818181818182</v>
      </c>
      <c r="J27" s="17">
        <v>0.75</v>
      </c>
      <c r="K27" s="17" t="s">
        <v>41</v>
      </c>
      <c r="L27" s="17" t="s">
        <v>41</v>
      </c>
      <c r="M27" s="17">
        <v>0.14285714285714285</v>
      </c>
      <c r="N27" s="17">
        <v>0.375</v>
      </c>
    </row>
    <row r="28" spans="1:14" ht="17.25" thickBot="1">
      <c r="A28" s="89"/>
      <c r="B28" s="94"/>
      <c r="C28" s="1" t="s">
        <v>4</v>
      </c>
      <c r="D28" s="4">
        <f>30*(1-D27)</f>
        <v>20.000000000000004</v>
      </c>
      <c r="E28" s="4">
        <f t="shared" ref="E28:F28" si="17">30*(1-E27)</f>
        <v>25.714285714285715</v>
      </c>
      <c r="F28" s="4">
        <f t="shared" si="17"/>
        <v>26.666666666666664</v>
      </c>
      <c r="G28" s="4">
        <v>30</v>
      </c>
      <c r="H28" s="4">
        <f t="shared" ref="H28:J28" si="18">30*(1-H27)</f>
        <v>20.000000000000004</v>
      </c>
      <c r="I28" s="4">
        <f t="shared" si="18"/>
        <v>24.545454545454543</v>
      </c>
      <c r="J28" s="4">
        <f t="shared" si="18"/>
        <v>7.5</v>
      </c>
      <c r="K28" s="4">
        <v>30</v>
      </c>
      <c r="L28" s="4">
        <v>30</v>
      </c>
      <c r="M28" s="4">
        <f t="shared" ref="M28:N28" si="19">30*(1-M27)</f>
        <v>25.714285714285715</v>
      </c>
      <c r="N28" s="4">
        <f t="shared" si="19"/>
        <v>18.75</v>
      </c>
    </row>
    <row r="29" spans="1:14">
      <c r="A29" s="89"/>
      <c r="B29" s="92" t="s">
        <v>77</v>
      </c>
      <c r="C29" s="20" t="s">
        <v>30</v>
      </c>
      <c r="D29" s="17">
        <v>0.66666666666666663</v>
      </c>
      <c r="E29" s="17" t="s">
        <v>44</v>
      </c>
      <c r="F29" s="18">
        <v>0.25</v>
      </c>
      <c r="G29" s="18" t="s">
        <v>40</v>
      </c>
      <c r="H29" s="18">
        <v>0.44444444444444442</v>
      </c>
      <c r="I29" s="17">
        <v>0.30769230769230771</v>
      </c>
      <c r="J29" s="17">
        <v>0.75</v>
      </c>
      <c r="K29" s="17">
        <v>0.33333333333333331</v>
      </c>
      <c r="L29" s="17">
        <v>0.2857142857142857</v>
      </c>
      <c r="M29" s="17">
        <v>7.6923076923076927E-2</v>
      </c>
      <c r="N29" s="17" t="s">
        <v>46</v>
      </c>
    </row>
    <row r="30" spans="1:14" ht="17.25" thickBot="1">
      <c r="A30" s="89"/>
      <c r="B30" s="93"/>
      <c r="C30" s="1" t="s">
        <v>24</v>
      </c>
      <c r="D30" s="4">
        <f t="shared" ref="D30" si="20">15*(1-D29)</f>
        <v>5.0000000000000009</v>
      </c>
      <c r="E30" s="4">
        <v>15</v>
      </c>
      <c r="F30" s="4">
        <f t="shared" ref="F30" si="21">15*(1-F29)</f>
        <v>11.25</v>
      </c>
      <c r="G30" s="4">
        <v>15</v>
      </c>
      <c r="H30" s="4">
        <f t="shared" ref="H30:M30" si="22">15*(1-H29)</f>
        <v>8.3333333333333339</v>
      </c>
      <c r="I30" s="4">
        <f t="shared" si="22"/>
        <v>10.384615384615385</v>
      </c>
      <c r="J30" s="4">
        <f t="shared" si="22"/>
        <v>3.75</v>
      </c>
      <c r="K30" s="4">
        <f t="shared" si="22"/>
        <v>10.000000000000002</v>
      </c>
      <c r="L30" s="4">
        <f t="shared" si="22"/>
        <v>10.714285714285715</v>
      </c>
      <c r="M30" s="4">
        <f t="shared" si="22"/>
        <v>13.846153846153847</v>
      </c>
      <c r="N30" s="4">
        <v>15</v>
      </c>
    </row>
    <row r="31" spans="1:14" ht="17.25" thickBot="1">
      <c r="A31" s="90"/>
      <c r="B31" s="2" t="s">
        <v>27</v>
      </c>
      <c r="C31" s="6" t="s">
        <v>26</v>
      </c>
      <c r="D31" s="5">
        <f>D24+D26+D28+D30</f>
        <v>43</v>
      </c>
      <c r="E31" s="5">
        <f t="shared" ref="E31:N31" si="23">E24+E26+E28+E30</f>
        <v>58.047619047619051</v>
      </c>
      <c r="F31" s="5">
        <f t="shared" si="23"/>
        <v>55.25</v>
      </c>
      <c r="G31" s="5">
        <f t="shared" si="23"/>
        <v>63.666666666666664</v>
      </c>
      <c r="H31" s="5">
        <f t="shared" si="23"/>
        <v>47.000000000000007</v>
      </c>
      <c r="I31" s="5">
        <f t="shared" si="23"/>
        <v>54.263403263403262</v>
      </c>
      <c r="J31" s="5">
        <f t="shared" si="23"/>
        <v>29.916666666666664</v>
      </c>
      <c r="K31" s="5">
        <f t="shared" si="23"/>
        <v>56.666666666666664</v>
      </c>
      <c r="L31" s="5">
        <f t="shared" si="23"/>
        <v>59.38095238095238</v>
      </c>
      <c r="M31" s="5">
        <f t="shared" si="23"/>
        <v>57.560439560439562</v>
      </c>
      <c r="N31" s="5">
        <f t="shared" si="23"/>
        <v>53.083333333333336</v>
      </c>
    </row>
    <row r="32" spans="1:14" ht="17.45" customHeight="1">
      <c r="A32" s="88" t="s">
        <v>34</v>
      </c>
      <c r="B32" s="91" t="s">
        <v>17</v>
      </c>
      <c r="C32" s="20" t="s">
        <v>36</v>
      </c>
      <c r="D32" s="15">
        <v>9</v>
      </c>
      <c r="E32" s="15">
        <v>14</v>
      </c>
      <c r="F32" s="16">
        <v>11</v>
      </c>
      <c r="G32" s="16">
        <v>9</v>
      </c>
      <c r="H32" s="16">
        <v>7</v>
      </c>
      <c r="I32" s="15">
        <v>11</v>
      </c>
      <c r="J32" s="15">
        <v>8</v>
      </c>
      <c r="K32" s="15">
        <v>10</v>
      </c>
      <c r="L32" s="15">
        <v>9</v>
      </c>
      <c r="M32" s="15">
        <v>10</v>
      </c>
      <c r="N32" s="15">
        <v>9</v>
      </c>
    </row>
    <row r="33" spans="1:14" ht="17.25" thickBot="1">
      <c r="A33" s="89"/>
      <c r="B33" s="92"/>
      <c r="C33" s="1" t="s">
        <v>23</v>
      </c>
      <c r="D33" s="4">
        <f>D32*2/3</f>
        <v>6</v>
      </c>
      <c r="E33" s="4">
        <f t="shared" ref="E33:N33" si="24">E32*2/3</f>
        <v>9.3333333333333339</v>
      </c>
      <c r="F33" s="4">
        <f t="shared" si="24"/>
        <v>7.333333333333333</v>
      </c>
      <c r="G33" s="4">
        <f t="shared" si="24"/>
        <v>6</v>
      </c>
      <c r="H33" s="4">
        <f t="shared" si="24"/>
        <v>4.666666666666667</v>
      </c>
      <c r="I33" s="4">
        <f t="shared" si="24"/>
        <v>7.333333333333333</v>
      </c>
      <c r="J33" s="4">
        <f t="shared" si="24"/>
        <v>5.333333333333333</v>
      </c>
      <c r="K33" s="4">
        <f t="shared" si="24"/>
        <v>6.666666666666667</v>
      </c>
      <c r="L33" s="4">
        <f t="shared" si="24"/>
        <v>6</v>
      </c>
      <c r="M33" s="4">
        <f t="shared" si="24"/>
        <v>6.666666666666667</v>
      </c>
      <c r="N33" s="4">
        <f t="shared" si="24"/>
        <v>6</v>
      </c>
    </row>
    <row r="34" spans="1:14">
      <c r="A34" s="89"/>
      <c r="B34" s="92"/>
      <c r="C34" s="20" t="s">
        <v>37</v>
      </c>
      <c r="D34" s="15">
        <v>15</v>
      </c>
      <c r="E34" s="15">
        <v>13</v>
      </c>
      <c r="F34" s="16">
        <v>15</v>
      </c>
      <c r="G34" s="16">
        <v>15</v>
      </c>
      <c r="H34" s="16">
        <v>15</v>
      </c>
      <c r="I34" s="15">
        <v>14</v>
      </c>
      <c r="J34" s="15">
        <v>15</v>
      </c>
      <c r="K34" s="15">
        <v>10</v>
      </c>
      <c r="L34" s="15">
        <v>15</v>
      </c>
      <c r="M34" s="15">
        <v>13</v>
      </c>
      <c r="N34" s="15">
        <v>15</v>
      </c>
    </row>
    <row r="35" spans="1:14" ht="17.25" thickBot="1">
      <c r="A35" s="89"/>
      <c r="B35" s="93"/>
      <c r="C35" s="1" t="s">
        <v>23</v>
      </c>
      <c r="D35" s="4">
        <f>D34*2/3</f>
        <v>10</v>
      </c>
      <c r="E35" s="4">
        <f t="shared" ref="E35:N35" si="25">E34*2/3</f>
        <v>8.6666666666666661</v>
      </c>
      <c r="F35" s="4">
        <f t="shared" si="25"/>
        <v>10</v>
      </c>
      <c r="G35" s="4">
        <f t="shared" si="25"/>
        <v>10</v>
      </c>
      <c r="H35" s="4">
        <f t="shared" si="25"/>
        <v>10</v>
      </c>
      <c r="I35" s="4">
        <f t="shared" si="25"/>
        <v>9.3333333333333339</v>
      </c>
      <c r="J35" s="4">
        <f t="shared" si="25"/>
        <v>10</v>
      </c>
      <c r="K35" s="4">
        <f t="shared" si="25"/>
        <v>6.666666666666667</v>
      </c>
      <c r="L35" s="4">
        <f t="shared" si="25"/>
        <v>10</v>
      </c>
      <c r="M35" s="4">
        <f t="shared" si="25"/>
        <v>8.6666666666666661</v>
      </c>
      <c r="N35" s="4">
        <f t="shared" si="25"/>
        <v>10</v>
      </c>
    </row>
    <row r="36" spans="1:14" ht="17.100000000000001" customHeight="1">
      <c r="A36" s="89"/>
      <c r="B36" s="91" t="s">
        <v>18</v>
      </c>
      <c r="C36" s="20" t="s">
        <v>28</v>
      </c>
      <c r="D36" s="17">
        <v>0.125</v>
      </c>
      <c r="E36" s="17">
        <v>0.4</v>
      </c>
      <c r="F36" s="18">
        <v>0.18181818181818182</v>
      </c>
      <c r="G36" s="18" t="s">
        <v>38</v>
      </c>
      <c r="H36" s="18">
        <v>0.4</v>
      </c>
      <c r="I36" s="17">
        <v>0.33333333333333331</v>
      </c>
      <c r="J36" s="17">
        <v>0.66666666666666663</v>
      </c>
      <c r="K36" s="17" t="s">
        <v>45</v>
      </c>
      <c r="L36" s="17" t="s">
        <v>40</v>
      </c>
      <c r="M36" s="17">
        <v>0.15384615384615385</v>
      </c>
      <c r="N36" s="17">
        <v>0.25</v>
      </c>
    </row>
    <row r="37" spans="1:14" ht="17.25" thickBot="1">
      <c r="A37" s="89"/>
      <c r="B37" s="94"/>
      <c r="C37" s="1" t="s">
        <v>4</v>
      </c>
      <c r="D37" s="4">
        <f>30*(1-D36)</f>
        <v>26.25</v>
      </c>
      <c r="E37" s="4">
        <f t="shared" ref="E37:F37" si="26">30*(1-E36)</f>
        <v>18</v>
      </c>
      <c r="F37" s="4">
        <f t="shared" si="26"/>
        <v>24.545454545454543</v>
      </c>
      <c r="G37" s="4">
        <v>30</v>
      </c>
      <c r="H37" s="4">
        <f t="shared" ref="H37:J37" si="27">30*(1-H36)</f>
        <v>18</v>
      </c>
      <c r="I37" s="4">
        <f t="shared" si="27"/>
        <v>20.000000000000004</v>
      </c>
      <c r="J37" s="4">
        <f t="shared" si="27"/>
        <v>10.000000000000002</v>
      </c>
      <c r="K37" s="4">
        <v>30</v>
      </c>
      <c r="L37" s="4">
        <v>30</v>
      </c>
      <c r="M37" s="4">
        <f t="shared" ref="M37:N37" si="28">30*(1-M36)</f>
        <v>25.384615384615383</v>
      </c>
      <c r="N37" s="4">
        <f t="shared" si="28"/>
        <v>22.5</v>
      </c>
    </row>
    <row r="38" spans="1:14">
      <c r="A38" s="89"/>
      <c r="B38" s="92" t="s">
        <v>77</v>
      </c>
      <c r="C38" s="20" t="s">
        <v>30</v>
      </c>
      <c r="D38" s="17" t="s">
        <v>41</v>
      </c>
      <c r="E38" s="17" t="s">
        <v>45</v>
      </c>
      <c r="F38" s="18" t="s">
        <v>55</v>
      </c>
      <c r="G38" s="18">
        <v>0.33333333333333331</v>
      </c>
      <c r="H38" s="18">
        <v>0.7</v>
      </c>
      <c r="I38" s="17" t="s">
        <v>47</v>
      </c>
      <c r="J38" s="17">
        <v>0.33333333333333331</v>
      </c>
      <c r="K38" s="17" t="s">
        <v>45</v>
      </c>
      <c r="L38" s="17">
        <v>0.14285714285714285</v>
      </c>
      <c r="M38" s="17">
        <v>0.2</v>
      </c>
      <c r="N38" s="17" t="s">
        <v>46</v>
      </c>
    </row>
    <row r="39" spans="1:14" ht="17.25" thickBot="1">
      <c r="A39" s="89"/>
      <c r="B39" s="93"/>
      <c r="C39" s="1" t="s">
        <v>24</v>
      </c>
      <c r="D39" s="4">
        <v>15</v>
      </c>
      <c r="E39" s="4">
        <v>15</v>
      </c>
      <c r="F39" s="4">
        <v>15</v>
      </c>
      <c r="G39" s="4">
        <f t="shared" ref="G39:H39" si="29">15*(1-G38)</f>
        <v>10.000000000000002</v>
      </c>
      <c r="H39" s="4">
        <f t="shared" si="29"/>
        <v>4.5000000000000009</v>
      </c>
      <c r="I39" s="4">
        <v>15</v>
      </c>
      <c r="J39" s="4">
        <f t="shared" ref="J39" si="30">15*(1-J38)</f>
        <v>10.000000000000002</v>
      </c>
      <c r="K39" s="4">
        <v>15</v>
      </c>
      <c r="L39" s="4">
        <f t="shared" ref="L39:M39" si="31">15*(1-L38)</f>
        <v>12.857142857142858</v>
      </c>
      <c r="M39" s="4">
        <f t="shared" si="31"/>
        <v>12</v>
      </c>
      <c r="N39" s="4">
        <v>15</v>
      </c>
    </row>
    <row r="40" spans="1:14" ht="17.25" thickBot="1">
      <c r="A40" s="90"/>
      <c r="B40" s="2" t="s">
        <v>27</v>
      </c>
      <c r="C40" s="6" t="s">
        <v>26</v>
      </c>
      <c r="D40" s="5">
        <f>D33+D35+D37+D39</f>
        <v>57.25</v>
      </c>
      <c r="E40" s="5">
        <f t="shared" ref="E40:N40" si="32">E33+E35+E37+E39</f>
        <v>51</v>
      </c>
      <c r="F40" s="5">
        <f t="shared" si="32"/>
        <v>56.878787878787875</v>
      </c>
      <c r="G40" s="5">
        <f t="shared" si="32"/>
        <v>56</v>
      </c>
      <c r="H40" s="5">
        <f t="shared" si="32"/>
        <v>37.166666666666671</v>
      </c>
      <c r="I40" s="5">
        <f t="shared" si="32"/>
        <v>51.666666666666671</v>
      </c>
      <c r="J40" s="5">
        <f t="shared" si="32"/>
        <v>35.333333333333336</v>
      </c>
      <c r="K40" s="5">
        <f t="shared" si="32"/>
        <v>58.333333333333336</v>
      </c>
      <c r="L40" s="5">
        <f t="shared" si="32"/>
        <v>58.857142857142861</v>
      </c>
      <c r="M40" s="5">
        <f t="shared" si="32"/>
        <v>52.717948717948715</v>
      </c>
      <c r="N40" s="5">
        <f t="shared" si="32"/>
        <v>53.5</v>
      </c>
    </row>
    <row r="41" spans="1:14" ht="17.45" customHeight="1">
      <c r="A41" s="88" t="s">
        <v>35</v>
      </c>
      <c r="B41" s="91" t="s">
        <v>17</v>
      </c>
      <c r="C41" s="20" t="s">
        <v>36</v>
      </c>
      <c r="D41" s="15">
        <v>12</v>
      </c>
      <c r="E41" s="15">
        <v>14</v>
      </c>
      <c r="F41" s="16">
        <v>13</v>
      </c>
      <c r="G41" s="16">
        <v>9</v>
      </c>
      <c r="H41" s="16">
        <v>11</v>
      </c>
      <c r="I41" s="15">
        <v>11</v>
      </c>
      <c r="J41" s="15">
        <v>11</v>
      </c>
      <c r="K41" s="15">
        <v>13</v>
      </c>
      <c r="L41" s="15">
        <v>9</v>
      </c>
      <c r="M41" s="15">
        <v>14</v>
      </c>
      <c r="N41" s="15">
        <v>13</v>
      </c>
    </row>
    <row r="42" spans="1:14" ht="17.25" thickBot="1">
      <c r="A42" s="89"/>
      <c r="B42" s="92"/>
      <c r="C42" s="1" t="s">
        <v>23</v>
      </c>
      <c r="D42" s="4">
        <f>D41*2/3</f>
        <v>8</v>
      </c>
      <c r="E42" s="4">
        <f t="shared" ref="E42:N42" si="33">E41*2/3</f>
        <v>9.3333333333333339</v>
      </c>
      <c r="F42" s="4">
        <f t="shared" si="33"/>
        <v>8.6666666666666661</v>
      </c>
      <c r="G42" s="4">
        <f t="shared" si="33"/>
        <v>6</v>
      </c>
      <c r="H42" s="4">
        <f t="shared" si="33"/>
        <v>7.333333333333333</v>
      </c>
      <c r="I42" s="4">
        <f t="shared" si="33"/>
        <v>7.333333333333333</v>
      </c>
      <c r="J42" s="4">
        <f t="shared" si="33"/>
        <v>7.333333333333333</v>
      </c>
      <c r="K42" s="4">
        <f t="shared" si="33"/>
        <v>8.6666666666666661</v>
      </c>
      <c r="L42" s="4">
        <f t="shared" si="33"/>
        <v>6</v>
      </c>
      <c r="M42" s="4">
        <f t="shared" si="33"/>
        <v>9.3333333333333339</v>
      </c>
      <c r="N42" s="4">
        <f t="shared" si="33"/>
        <v>8.6666666666666661</v>
      </c>
    </row>
    <row r="43" spans="1:14">
      <c r="A43" s="89"/>
      <c r="B43" s="92"/>
      <c r="C43" s="20" t="s">
        <v>37</v>
      </c>
      <c r="D43" s="15">
        <v>14</v>
      </c>
      <c r="E43" s="15">
        <v>13</v>
      </c>
      <c r="F43" s="16">
        <v>15</v>
      </c>
      <c r="G43" s="16">
        <v>13</v>
      </c>
      <c r="H43" s="16">
        <v>13</v>
      </c>
      <c r="I43" s="15">
        <v>15</v>
      </c>
      <c r="J43" s="15">
        <v>14</v>
      </c>
      <c r="K43" s="15">
        <v>13</v>
      </c>
      <c r="L43" s="15">
        <v>13</v>
      </c>
      <c r="M43" s="15">
        <v>14</v>
      </c>
      <c r="N43" s="15">
        <v>14</v>
      </c>
    </row>
    <row r="44" spans="1:14" ht="17.25" thickBot="1">
      <c r="A44" s="89"/>
      <c r="B44" s="93"/>
      <c r="C44" s="1" t="s">
        <v>23</v>
      </c>
      <c r="D44" s="4">
        <f>D43*2/3</f>
        <v>9.3333333333333339</v>
      </c>
      <c r="E44" s="4">
        <f t="shared" ref="E44:N44" si="34">E43*2/3</f>
        <v>8.6666666666666661</v>
      </c>
      <c r="F44" s="4">
        <f t="shared" si="34"/>
        <v>10</v>
      </c>
      <c r="G44" s="4">
        <f t="shared" si="34"/>
        <v>8.6666666666666661</v>
      </c>
      <c r="H44" s="4">
        <f t="shared" si="34"/>
        <v>8.6666666666666661</v>
      </c>
      <c r="I44" s="4">
        <f t="shared" si="34"/>
        <v>10</v>
      </c>
      <c r="J44" s="4">
        <f t="shared" si="34"/>
        <v>9.3333333333333339</v>
      </c>
      <c r="K44" s="4">
        <f t="shared" si="34"/>
        <v>8.6666666666666661</v>
      </c>
      <c r="L44" s="4">
        <f t="shared" si="34"/>
        <v>8.6666666666666661</v>
      </c>
      <c r="M44" s="4">
        <f t="shared" si="34"/>
        <v>9.3333333333333339</v>
      </c>
      <c r="N44" s="4">
        <f t="shared" si="34"/>
        <v>9.3333333333333339</v>
      </c>
    </row>
    <row r="45" spans="1:14" ht="17.100000000000001" customHeight="1">
      <c r="A45" s="89"/>
      <c r="B45" s="91" t="s">
        <v>18</v>
      </c>
      <c r="C45" s="20" t="s">
        <v>28</v>
      </c>
      <c r="D45" s="17">
        <v>0.2857142857142857</v>
      </c>
      <c r="E45" s="17">
        <v>0.33333333333333331</v>
      </c>
      <c r="F45" s="18">
        <v>0.21052631578947367</v>
      </c>
      <c r="G45" s="18" t="s">
        <v>48</v>
      </c>
      <c r="H45" s="18">
        <v>0.33333333333333331</v>
      </c>
      <c r="I45" s="17">
        <v>0.26666666666666666</v>
      </c>
      <c r="J45" s="17">
        <v>0.33333333333333331</v>
      </c>
      <c r="K45" s="17" t="s">
        <v>41</v>
      </c>
      <c r="L45" s="17" t="s">
        <v>40</v>
      </c>
      <c r="M45" s="17">
        <v>7.6923076923076927E-2</v>
      </c>
      <c r="N45" s="17">
        <v>0.42857142857142855</v>
      </c>
    </row>
    <row r="46" spans="1:14" ht="17.25" thickBot="1">
      <c r="A46" s="89"/>
      <c r="B46" s="94"/>
      <c r="C46" s="1" t="s">
        <v>4</v>
      </c>
      <c r="D46" s="4">
        <f>30*(1-D45)</f>
        <v>21.428571428571431</v>
      </c>
      <c r="E46" s="4">
        <f t="shared" ref="E46:F46" si="35">30*(1-E45)</f>
        <v>20.000000000000004</v>
      </c>
      <c r="F46" s="4">
        <f t="shared" si="35"/>
        <v>23.684210526315791</v>
      </c>
      <c r="G46" s="4">
        <v>30</v>
      </c>
      <c r="H46" s="4">
        <f t="shared" ref="H46:J46" si="36">30*(1-H45)</f>
        <v>20.000000000000004</v>
      </c>
      <c r="I46" s="4">
        <f t="shared" si="36"/>
        <v>22</v>
      </c>
      <c r="J46" s="4">
        <f t="shared" si="36"/>
        <v>20.000000000000004</v>
      </c>
      <c r="K46" s="4">
        <v>30</v>
      </c>
      <c r="L46" s="4">
        <v>30</v>
      </c>
      <c r="M46" s="4">
        <f t="shared" ref="M46:N46" si="37">30*(1-M45)</f>
        <v>27.692307692307693</v>
      </c>
      <c r="N46" s="4">
        <f t="shared" si="37"/>
        <v>17.142857142857142</v>
      </c>
    </row>
    <row r="47" spans="1:14">
      <c r="A47" s="89"/>
      <c r="B47" s="92" t="s">
        <v>77</v>
      </c>
      <c r="C47" s="20" t="s">
        <v>30</v>
      </c>
      <c r="D47" s="17" t="s">
        <v>56</v>
      </c>
      <c r="E47" s="17" t="s">
        <v>46</v>
      </c>
      <c r="F47" s="18">
        <v>0.10526315789473684</v>
      </c>
      <c r="G47" s="18">
        <v>0.27272727272727271</v>
      </c>
      <c r="H47" s="18">
        <v>0.33333333333333331</v>
      </c>
      <c r="I47" s="17" t="s">
        <v>47</v>
      </c>
      <c r="J47" s="17" t="s">
        <v>46</v>
      </c>
      <c r="K47" s="17">
        <v>0.16666666666666666</v>
      </c>
      <c r="L47" s="17" t="s">
        <v>40</v>
      </c>
      <c r="M47" s="17">
        <v>0.33333333333333331</v>
      </c>
      <c r="N47" s="17">
        <v>0.5</v>
      </c>
    </row>
    <row r="48" spans="1:14" ht="17.25" thickBot="1">
      <c r="A48" s="89"/>
      <c r="B48" s="93"/>
      <c r="C48" s="1" t="s">
        <v>24</v>
      </c>
      <c r="D48" s="4">
        <v>15</v>
      </c>
      <c r="E48" s="4">
        <v>15</v>
      </c>
      <c r="F48" s="4">
        <f t="shared" ref="F48:H48" si="38">15*(1-F47)</f>
        <v>13.421052631578947</v>
      </c>
      <c r="G48" s="4">
        <f t="shared" si="38"/>
        <v>10.90909090909091</v>
      </c>
      <c r="H48" s="4">
        <f t="shared" si="38"/>
        <v>10.000000000000002</v>
      </c>
      <c r="I48" s="4">
        <v>15</v>
      </c>
      <c r="J48" s="4">
        <v>15</v>
      </c>
      <c r="K48" s="4">
        <f t="shared" ref="K48" si="39">15*(1-K47)</f>
        <v>12.5</v>
      </c>
      <c r="L48" s="4">
        <v>15</v>
      </c>
      <c r="M48" s="4">
        <f t="shared" ref="M48:N48" si="40">15*(1-M47)</f>
        <v>10.000000000000002</v>
      </c>
      <c r="N48" s="4">
        <f t="shared" si="40"/>
        <v>7.5</v>
      </c>
    </row>
    <row r="49" spans="1:15" ht="17.25" thickBot="1">
      <c r="A49" s="90"/>
      <c r="B49" s="2" t="s">
        <v>27</v>
      </c>
      <c r="C49" s="6" t="s">
        <v>26</v>
      </c>
      <c r="D49" s="5">
        <f>D42+D44+D46+D48</f>
        <v>53.761904761904766</v>
      </c>
      <c r="E49" s="5">
        <f t="shared" ref="E49:N49" si="41">E42+E44+E46+E48</f>
        <v>53</v>
      </c>
      <c r="F49" s="5">
        <f t="shared" si="41"/>
        <v>55.771929824561397</v>
      </c>
      <c r="G49" s="5">
        <f t="shared" si="41"/>
        <v>55.575757575757578</v>
      </c>
      <c r="H49" s="5">
        <f t="shared" si="41"/>
        <v>46</v>
      </c>
      <c r="I49" s="5">
        <f t="shared" si="41"/>
        <v>54.333333333333329</v>
      </c>
      <c r="J49" s="5">
        <f t="shared" si="41"/>
        <v>51.666666666666671</v>
      </c>
      <c r="K49" s="5">
        <f t="shared" si="41"/>
        <v>59.833333333333329</v>
      </c>
      <c r="L49" s="5">
        <f t="shared" si="41"/>
        <v>59.666666666666664</v>
      </c>
      <c r="M49" s="5">
        <f t="shared" si="41"/>
        <v>56.358974358974365</v>
      </c>
      <c r="N49" s="5">
        <f t="shared" si="41"/>
        <v>42.642857142857139</v>
      </c>
    </row>
    <row r="50" spans="1:15" ht="23.1" customHeight="1" thickBot="1">
      <c r="A50" s="88" t="s">
        <v>1</v>
      </c>
      <c r="B50" s="3" t="s">
        <v>2</v>
      </c>
      <c r="C50" s="7" t="s">
        <v>25</v>
      </c>
      <c r="D50" s="14">
        <f>D13+D22+D31+D40+D49</f>
        <v>259.4404761904762</v>
      </c>
      <c r="E50" s="14">
        <f t="shared" ref="E50:N50" si="42">E13+E22+E31+E40+E49</f>
        <v>265.1904761904762</v>
      </c>
      <c r="F50" s="14">
        <f t="shared" si="42"/>
        <v>278.05462519936202</v>
      </c>
      <c r="G50" s="14">
        <f t="shared" si="42"/>
        <v>282.87878787878788</v>
      </c>
      <c r="H50" s="14">
        <f t="shared" si="42"/>
        <v>211.16666666666669</v>
      </c>
      <c r="I50" s="14">
        <f t="shared" si="42"/>
        <v>260.70571095571097</v>
      </c>
      <c r="J50" s="14">
        <f t="shared" si="42"/>
        <v>180.91666666666669</v>
      </c>
      <c r="K50" s="14">
        <f t="shared" si="42"/>
        <v>278.5</v>
      </c>
      <c r="L50" s="14">
        <f t="shared" si="42"/>
        <v>298.73809523809524</v>
      </c>
      <c r="M50" s="14">
        <f t="shared" si="42"/>
        <v>287.17582417582418</v>
      </c>
      <c r="N50" s="14">
        <f t="shared" si="42"/>
        <v>252.64285714285714</v>
      </c>
    </row>
    <row r="51" spans="1:15" ht="24.6" customHeight="1" thickBot="1">
      <c r="A51" s="95"/>
      <c r="B51" s="3" t="s">
        <v>3</v>
      </c>
      <c r="C51" s="9" t="s">
        <v>3</v>
      </c>
      <c r="D51" s="11">
        <v>8</v>
      </c>
      <c r="E51" s="11">
        <v>6</v>
      </c>
      <c r="F51" s="12">
        <v>5</v>
      </c>
      <c r="G51" s="12">
        <v>3</v>
      </c>
      <c r="H51" s="12">
        <v>10</v>
      </c>
      <c r="I51" s="11">
        <v>7</v>
      </c>
      <c r="J51" s="11">
        <v>11</v>
      </c>
      <c r="K51" s="11">
        <v>4</v>
      </c>
      <c r="L51" s="11">
        <v>1</v>
      </c>
      <c r="M51" s="11">
        <v>2</v>
      </c>
      <c r="N51" s="11">
        <v>9</v>
      </c>
      <c r="O51" s="10"/>
    </row>
  </sheetData>
  <mergeCells count="36">
    <mergeCell ref="A1:N1"/>
    <mergeCell ref="A2:N2"/>
    <mergeCell ref="A3:A4"/>
    <mergeCell ref="B3:B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B20:B21"/>
    <mergeCell ref="B5:B8"/>
    <mergeCell ref="B9:B10"/>
    <mergeCell ref="A5:A13"/>
    <mergeCell ref="B11:B12"/>
    <mergeCell ref="A14:A22"/>
    <mergeCell ref="B14:B17"/>
    <mergeCell ref="B18:B19"/>
    <mergeCell ref="B29:B30"/>
    <mergeCell ref="A32:A40"/>
    <mergeCell ref="B32:B35"/>
    <mergeCell ref="B36:B37"/>
    <mergeCell ref="B38:B39"/>
    <mergeCell ref="A23:A31"/>
    <mergeCell ref="B23:B26"/>
    <mergeCell ref="B27:B28"/>
    <mergeCell ref="A41:A49"/>
    <mergeCell ref="B41:B44"/>
    <mergeCell ref="B45:B46"/>
    <mergeCell ref="B47:B48"/>
    <mergeCell ref="A50:A51"/>
  </mergeCells>
  <phoneticPr fontId="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61"/>
  <sheetViews>
    <sheetView topLeftCell="A37" zoomScaleNormal="100" workbookViewId="0">
      <selection activeCell="D61" sqref="D61:N61"/>
    </sheetView>
  </sheetViews>
  <sheetFormatPr defaultRowHeight="16.5"/>
  <cols>
    <col min="1" max="1" width="7.625" customWidth="1"/>
    <col min="2" max="2" width="12.875" customWidth="1"/>
    <col min="3" max="3" width="18.875" customWidth="1"/>
    <col min="4" max="14" width="8.125" style="8" customWidth="1"/>
  </cols>
  <sheetData>
    <row r="1" spans="1:14" ht="19.5">
      <c r="A1" s="96" t="s">
        <v>16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ht="17.25" thickBot="1">
      <c r="A2" s="97" t="s">
        <v>85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4" ht="24.95" customHeight="1">
      <c r="A3" s="98" t="s">
        <v>0</v>
      </c>
      <c r="B3" s="100" t="s">
        <v>22</v>
      </c>
      <c r="C3" s="19" t="s">
        <v>20</v>
      </c>
      <c r="D3" s="102" t="s">
        <v>5</v>
      </c>
      <c r="E3" s="102" t="s">
        <v>6</v>
      </c>
      <c r="F3" s="104" t="s">
        <v>7</v>
      </c>
      <c r="G3" s="104" t="s">
        <v>8</v>
      </c>
      <c r="H3" s="104" t="s">
        <v>9</v>
      </c>
      <c r="I3" s="102" t="s">
        <v>10</v>
      </c>
      <c r="J3" s="102" t="s">
        <v>11</v>
      </c>
      <c r="K3" s="102" t="s">
        <v>12</v>
      </c>
      <c r="L3" s="102" t="s">
        <v>13</v>
      </c>
      <c r="M3" s="102" t="s">
        <v>14</v>
      </c>
      <c r="N3" s="102" t="s">
        <v>15</v>
      </c>
    </row>
    <row r="4" spans="1:14" ht="26.45" customHeight="1" thickBot="1">
      <c r="A4" s="99"/>
      <c r="B4" s="101"/>
      <c r="C4" s="13" t="s">
        <v>21</v>
      </c>
      <c r="D4" s="103"/>
      <c r="E4" s="103"/>
      <c r="F4" s="105"/>
      <c r="G4" s="105"/>
      <c r="H4" s="105"/>
      <c r="I4" s="103"/>
      <c r="J4" s="103"/>
      <c r="K4" s="103"/>
      <c r="L4" s="103"/>
      <c r="M4" s="103"/>
      <c r="N4" s="103"/>
    </row>
    <row r="5" spans="1:14" ht="17.100000000000001" customHeight="1">
      <c r="A5" s="88" t="s">
        <v>31</v>
      </c>
      <c r="B5" s="91" t="s">
        <v>17</v>
      </c>
      <c r="C5" s="20" t="s">
        <v>36</v>
      </c>
      <c r="D5" s="15">
        <v>11</v>
      </c>
      <c r="E5" s="15">
        <v>15</v>
      </c>
      <c r="F5" s="16">
        <v>13</v>
      </c>
      <c r="G5" s="16">
        <v>9</v>
      </c>
      <c r="H5" s="16">
        <v>12</v>
      </c>
      <c r="I5" s="15">
        <v>14</v>
      </c>
      <c r="J5" s="15">
        <v>11</v>
      </c>
      <c r="K5" s="15">
        <v>11</v>
      </c>
      <c r="L5" s="15">
        <v>12</v>
      </c>
      <c r="M5" s="15">
        <v>13</v>
      </c>
      <c r="N5" s="15">
        <v>12</v>
      </c>
    </row>
    <row r="6" spans="1:14" ht="17.25" thickBot="1">
      <c r="A6" s="89"/>
      <c r="B6" s="92"/>
      <c r="C6" s="1" t="s">
        <v>23</v>
      </c>
      <c r="D6" s="4">
        <f>D5*2/3</f>
        <v>7.333333333333333</v>
      </c>
      <c r="E6" s="4">
        <f t="shared" ref="E6:N6" si="0">E5*2/3</f>
        <v>10</v>
      </c>
      <c r="F6" s="4">
        <f t="shared" si="0"/>
        <v>8.6666666666666661</v>
      </c>
      <c r="G6" s="4">
        <f t="shared" si="0"/>
        <v>6</v>
      </c>
      <c r="H6" s="4">
        <f t="shared" si="0"/>
        <v>8</v>
      </c>
      <c r="I6" s="4">
        <f t="shared" si="0"/>
        <v>9.3333333333333339</v>
      </c>
      <c r="J6" s="4">
        <f t="shared" si="0"/>
        <v>7.333333333333333</v>
      </c>
      <c r="K6" s="4">
        <f t="shared" si="0"/>
        <v>7.333333333333333</v>
      </c>
      <c r="L6" s="4">
        <f t="shared" si="0"/>
        <v>8</v>
      </c>
      <c r="M6" s="4">
        <f t="shared" si="0"/>
        <v>8.6666666666666661</v>
      </c>
      <c r="N6" s="4">
        <f t="shared" si="0"/>
        <v>8</v>
      </c>
    </row>
    <row r="7" spans="1:14">
      <c r="A7" s="89"/>
      <c r="B7" s="92"/>
      <c r="C7" s="20" t="s">
        <v>37</v>
      </c>
      <c r="D7" s="15">
        <v>15</v>
      </c>
      <c r="E7" s="15">
        <v>14</v>
      </c>
      <c r="F7" s="16">
        <v>15</v>
      </c>
      <c r="G7" s="16">
        <v>14</v>
      </c>
      <c r="H7" s="16">
        <v>13</v>
      </c>
      <c r="I7" s="15">
        <v>14</v>
      </c>
      <c r="J7" s="15">
        <v>15</v>
      </c>
      <c r="K7" s="15">
        <v>10</v>
      </c>
      <c r="L7" s="15">
        <v>15</v>
      </c>
      <c r="M7" s="15">
        <v>14</v>
      </c>
      <c r="N7" s="15">
        <v>15</v>
      </c>
    </row>
    <row r="8" spans="1:14" ht="17.25" thickBot="1">
      <c r="A8" s="89"/>
      <c r="B8" s="93"/>
      <c r="C8" s="1" t="s">
        <v>23</v>
      </c>
      <c r="D8" s="4">
        <f>D7*2/3</f>
        <v>10</v>
      </c>
      <c r="E8" s="4">
        <f t="shared" ref="E8:N8" si="1">E7*2/3</f>
        <v>9.3333333333333339</v>
      </c>
      <c r="F8" s="4">
        <f t="shared" si="1"/>
        <v>10</v>
      </c>
      <c r="G8" s="4">
        <f t="shared" si="1"/>
        <v>9.3333333333333339</v>
      </c>
      <c r="H8" s="4">
        <f t="shared" si="1"/>
        <v>8.6666666666666661</v>
      </c>
      <c r="I8" s="4">
        <f t="shared" si="1"/>
        <v>9.3333333333333339</v>
      </c>
      <c r="J8" s="4">
        <f t="shared" si="1"/>
        <v>10</v>
      </c>
      <c r="K8" s="4">
        <f t="shared" si="1"/>
        <v>6.666666666666667</v>
      </c>
      <c r="L8" s="4">
        <f t="shared" si="1"/>
        <v>10</v>
      </c>
      <c r="M8" s="4">
        <f t="shared" si="1"/>
        <v>9.3333333333333339</v>
      </c>
      <c r="N8" s="4">
        <f t="shared" si="1"/>
        <v>10</v>
      </c>
    </row>
    <row r="9" spans="1:14">
      <c r="A9" s="89"/>
      <c r="B9" s="91" t="s">
        <v>18</v>
      </c>
      <c r="C9" s="20" t="s">
        <v>28</v>
      </c>
      <c r="D9" s="17">
        <v>0.14285714285714285</v>
      </c>
      <c r="E9" s="17">
        <v>0.16666666666666666</v>
      </c>
      <c r="F9" s="18">
        <v>0.05</v>
      </c>
      <c r="G9" s="18">
        <v>0.1</v>
      </c>
      <c r="H9" s="18">
        <v>0.3</v>
      </c>
      <c r="I9" s="17">
        <v>0.2</v>
      </c>
      <c r="J9" s="17">
        <v>0.4</v>
      </c>
      <c r="K9" s="17" t="s">
        <v>41</v>
      </c>
      <c r="L9" s="17">
        <v>0.75</v>
      </c>
      <c r="M9" s="17">
        <v>0.15384615384615385</v>
      </c>
      <c r="N9" s="17">
        <v>0.2</v>
      </c>
    </row>
    <row r="10" spans="1:14" ht="17.25" thickBot="1">
      <c r="A10" s="89"/>
      <c r="B10" s="94"/>
      <c r="C10" s="1" t="s">
        <v>4</v>
      </c>
      <c r="D10" s="4">
        <f>30*(1-D9)</f>
        <v>25.714285714285715</v>
      </c>
      <c r="E10" s="4">
        <f t="shared" ref="E10:N10" si="2">30*(1-E9)</f>
        <v>25</v>
      </c>
      <c r="F10" s="4">
        <f t="shared" si="2"/>
        <v>28.5</v>
      </c>
      <c r="G10" s="4">
        <f t="shared" si="2"/>
        <v>27</v>
      </c>
      <c r="H10" s="4">
        <f t="shared" si="2"/>
        <v>21</v>
      </c>
      <c r="I10" s="4">
        <f t="shared" si="2"/>
        <v>24</v>
      </c>
      <c r="J10" s="4">
        <f t="shared" si="2"/>
        <v>18</v>
      </c>
      <c r="K10" s="4">
        <v>30</v>
      </c>
      <c r="L10" s="4">
        <f t="shared" si="2"/>
        <v>7.5</v>
      </c>
      <c r="M10" s="4">
        <f t="shared" si="2"/>
        <v>25.384615384615383</v>
      </c>
      <c r="N10" s="4">
        <f t="shared" si="2"/>
        <v>24</v>
      </c>
    </row>
    <row r="11" spans="1:14" ht="17.100000000000001" customHeight="1">
      <c r="A11" s="89"/>
      <c r="B11" s="91" t="s">
        <v>19</v>
      </c>
      <c r="C11" s="20" t="s">
        <v>29</v>
      </c>
      <c r="D11" s="17" t="s">
        <v>76</v>
      </c>
      <c r="E11" s="17">
        <v>0.5</v>
      </c>
      <c r="F11" s="18" t="s">
        <v>79</v>
      </c>
      <c r="G11" s="18" t="s">
        <v>80</v>
      </c>
      <c r="H11" s="18" t="s">
        <v>80</v>
      </c>
      <c r="I11" s="17" t="s">
        <v>81</v>
      </c>
      <c r="J11" s="17" t="s">
        <v>78</v>
      </c>
      <c r="K11" s="17" t="s">
        <v>76</v>
      </c>
      <c r="L11" s="17" t="s">
        <v>82</v>
      </c>
      <c r="M11" s="17" t="s">
        <v>83</v>
      </c>
      <c r="N11" s="17" t="s">
        <v>84</v>
      </c>
    </row>
    <row r="12" spans="1:14" ht="17.25" thickBot="1">
      <c r="A12" s="89"/>
      <c r="B12" s="92"/>
      <c r="C12" s="1" t="s">
        <v>24</v>
      </c>
      <c r="D12" s="4">
        <v>15</v>
      </c>
      <c r="E12" s="4">
        <f t="shared" ref="E12" si="3">15*(1-E11)</f>
        <v>7.5</v>
      </c>
      <c r="F12" s="4">
        <v>15</v>
      </c>
      <c r="G12" s="4">
        <v>15</v>
      </c>
      <c r="H12" s="4">
        <v>15</v>
      </c>
      <c r="I12" s="4">
        <v>15</v>
      </c>
      <c r="J12" s="4">
        <v>15</v>
      </c>
      <c r="K12" s="4">
        <v>15</v>
      </c>
      <c r="L12" s="4">
        <v>15</v>
      </c>
      <c r="M12" s="4">
        <v>15</v>
      </c>
      <c r="N12" s="4">
        <v>15</v>
      </c>
    </row>
    <row r="13" spans="1:14">
      <c r="A13" s="89"/>
      <c r="B13" s="92"/>
      <c r="C13" s="20" t="s">
        <v>30</v>
      </c>
      <c r="D13" s="17" t="s">
        <v>41</v>
      </c>
      <c r="E13" s="17" t="s">
        <v>45</v>
      </c>
      <c r="F13" s="18" t="s">
        <v>57</v>
      </c>
      <c r="G13" s="18" t="s">
        <v>39</v>
      </c>
      <c r="H13" s="18" t="s">
        <v>39</v>
      </c>
      <c r="I13" s="17" t="s">
        <v>54</v>
      </c>
      <c r="J13" s="17" t="s">
        <v>45</v>
      </c>
      <c r="K13" s="17" t="s">
        <v>41</v>
      </c>
      <c r="L13" s="17" t="s">
        <v>42</v>
      </c>
      <c r="M13" s="17" t="s">
        <v>53</v>
      </c>
      <c r="N13" s="17" t="s">
        <v>40</v>
      </c>
    </row>
    <row r="14" spans="1:14" ht="17.25" thickBot="1">
      <c r="A14" s="89"/>
      <c r="B14" s="93"/>
      <c r="C14" s="1" t="s">
        <v>24</v>
      </c>
      <c r="D14" s="4">
        <v>15</v>
      </c>
      <c r="E14" s="4">
        <v>15</v>
      </c>
      <c r="F14" s="4">
        <v>15</v>
      </c>
      <c r="G14" s="4">
        <v>15</v>
      </c>
      <c r="H14" s="4">
        <v>15</v>
      </c>
      <c r="I14" s="4">
        <v>15</v>
      </c>
      <c r="J14" s="4">
        <v>15</v>
      </c>
      <c r="K14" s="4">
        <v>15</v>
      </c>
      <c r="L14" s="4">
        <v>15</v>
      </c>
      <c r="M14" s="4">
        <v>15</v>
      </c>
      <c r="N14" s="4">
        <v>15</v>
      </c>
    </row>
    <row r="15" spans="1:14" ht="17.25" thickBot="1">
      <c r="A15" s="90"/>
      <c r="B15" s="2" t="s">
        <v>27</v>
      </c>
      <c r="C15" s="6" t="s">
        <v>26</v>
      </c>
      <c r="D15" s="5">
        <f>SUM(D6,D8,D10,D12,D14)</f>
        <v>73.047619047619051</v>
      </c>
      <c r="E15" s="5">
        <f t="shared" ref="E15:N15" si="4">SUM(E6,E8,E10,E12,E14)</f>
        <v>66.833333333333343</v>
      </c>
      <c r="F15" s="5">
        <f t="shared" si="4"/>
        <v>77.166666666666657</v>
      </c>
      <c r="G15" s="5">
        <f t="shared" si="4"/>
        <v>72.333333333333343</v>
      </c>
      <c r="H15" s="5">
        <f t="shared" si="4"/>
        <v>67.666666666666657</v>
      </c>
      <c r="I15" s="5">
        <f t="shared" si="4"/>
        <v>72.666666666666671</v>
      </c>
      <c r="J15" s="5">
        <f t="shared" si="4"/>
        <v>65.333333333333329</v>
      </c>
      <c r="K15" s="5">
        <f t="shared" si="4"/>
        <v>74</v>
      </c>
      <c r="L15" s="5">
        <f t="shared" si="4"/>
        <v>55.5</v>
      </c>
      <c r="M15" s="5">
        <f t="shared" si="4"/>
        <v>73.384615384615387</v>
      </c>
      <c r="N15" s="5">
        <f t="shared" si="4"/>
        <v>72</v>
      </c>
    </row>
    <row r="16" spans="1:14" ht="17.45" customHeight="1">
      <c r="A16" s="88" t="s">
        <v>32</v>
      </c>
      <c r="B16" s="91" t="s">
        <v>17</v>
      </c>
      <c r="C16" s="20" t="s">
        <v>36</v>
      </c>
      <c r="D16" s="15">
        <v>13</v>
      </c>
      <c r="E16" s="15">
        <v>11</v>
      </c>
      <c r="F16" s="16">
        <v>11</v>
      </c>
      <c r="G16" s="16">
        <v>9</v>
      </c>
      <c r="H16" s="16">
        <v>11</v>
      </c>
      <c r="I16" s="15">
        <v>15</v>
      </c>
      <c r="J16" s="15">
        <v>8</v>
      </c>
      <c r="K16" s="15">
        <v>12</v>
      </c>
      <c r="L16" s="15">
        <v>12</v>
      </c>
      <c r="M16" s="15">
        <v>11</v>
      </c>
      <c r="N16" s="15">
        <v>15</v>
      </c>
    </row>
    <row r="17" spans="1:14" ht="17.25" thickBot="1">
      <c r="A17" s="89"/>
      <c r="B17" s="92"/>
      <c r="C17" s="1" t="s">
        <v>23</v>
      </c>
      <c r="D17" s="4">
        <f>D16*2/3</f>
        <v>8.6666666666666661</v>
      </c>
      <c r="E17" s="4">
        <f t="shared" ref="E17:N17" si="5">E16*2/3</f>
        <v>7.333333333333333</v>
      </c>
      <c r="F17" s="4">
        <f t="shared" si="5"/>
        <v>7.333333333333333</v>
      </c>
      <c r="G17" s="4">
        <f t="shared" si="5"/>
        <v>6</v>
      </c>
      <c r="H17" s="4">
        <f t="shared" si="5"/>
        <v>7.333333333333333</v>
      </c>
      <c r="I17" s="4">
        <f t="shared" si="5"/>
        <v>10</v>
      </c>
      <c r="J17" s="4">
        <f t="shared" si="5"/>
        <v>5.333333333333333</v>
      </c>
      <c r="K17" s="4">
        <f t="shared" si="5"/>
        <v>8</v>
      </c>
      <c r="L17" s="4">
        <f t="shared" si="5"/>
        <v>8</v>
      </c>
      <c r="M17" s="4">
        <f t="shared" si="5"/>
        <v>7.333333333333333</v>
      </c>
      <c r="N17" s="4">
        <f t="shared" si="5"/>
        <v>10</v>
      </c>
    </row>
    <row r="18" spans="1:14">
      <c r="A18" s="89"/>
      <c r="B18" s="92"/>
      <c r="C18" s="20" t="s">
        <v>37</v>
      </c>
      <c r="D18" s="15">
        <v>15</v>
      </c>
      <c r="E18" s="15">
        <v>13</v>
      </c>
      <c r="F18" s="16">
        <v>15</v>
      </c>
      <c r="G18" s="16">
        <v>13</v>
      </c>
      <c r="H18" s="16">
        <v>13</v>
      </c>
      <c r="I18" s="15">
        <v>15</v>
      </c>
      <c r="J18" s="15">
        <v>15</v>
      </c>
      <c r="K18" s="15">
        <v>10</v>
      </c>
      <c r="L18" s="15">
        <v>13</v>
      </c>
      <c r="M18" s="15">
        <v>13</v>
      </c>
      <c r="N18" s="15">
        <v>14</v>
      </c>
    </row>
    <row r="19" spans="1:14" ht="17.25" thickBot="1">
      <c r="A19" s="89"/>
      <c r="B19" s="93"/>
      <c r="C19" s="1" t="s">
        <v>23</v>
      </c>
      <c r="D19" s="4">
        <f>D18*2/3</f>
        <v>10</v>
      </c>
      <c r="E19" s="4">
        <f t="shared" ref="E19:N19" si="6">E18*2/3</f>
        <v>8.6666666666666661</v>
      </c>
      <c r="F19" s="4">
        <f t="shared" si="6"/>
        <v>10</v>
      </c>
      <c r="G19" s="4">
        <f t="shared" si="6"/>
        <v>8.6666666666666661</v>
      </c>
      <c r="H19" s="4">
        <f t="shared" si="6"/>
        <v>8.6666666666666661</v>
      </c>
      <c r="I19" s="4">
        <f t="shared" si="6"/>
        <v>10</v>
      </c>
      <c r="J19" s="4">
        <f t="shared" si="6"/>
        <v>10</v>
      </c>
      <c r="K19" s="4">
        <f t="shared" si="6"/>
        <v>6.666666666666667</v>
      </c>
      <c r="L19" s="4">
        <f t="shared" si="6"/>
        <v>8.6666666666666661</v>
      </c>
      <c r="M19" s="4">
        <f t="shared" si="6"/>
        <v>8.6666666666666661</v>
      </c>
      <c r="N19" s="4">
        <f t="shared" si="6"/>
        <v>9.3333333333333339</v>
      </c>
    </row>
    <row r="20" spans="1:14" ht="17.100000000000001" customHeight="1">
      <c r="A20" s="89"/>
      <c r="B20" s="91" t="s">
        <v>18</v>
      </c>
      <c r="C20" s="20" t="s">
        <v>28</v>
      </c>
      <c r="D20" s="17">
        <v>0.14285714285714285</v>
      </c>
      <c r="E20" s="17">
        <v>0.16666666666666666</v>
      </c>
      <c r="F20" s="18" t="s">
        <v>52</v>
      </c>
      <c r="G20" s="18">
        <v>0.1</v>
      </c>
      <c r="H20" s="18">
        <v>0.41666666666666669</v>
      </c>
      <c r="I20" s="17">
        <v>0.13333333333333333</v>
      </c>
      <c r="J20" s="17">
        <v>0.2</v>
      </c>
      <c r="K20" s="17" t="s">
        <v>41</v>
      </c>
      <c r="L20" s="17">
        <v>0.42857142857142855</v>
      </c>
      <c r="M20" s="17" t="s">
        <v>54</v>
      </c>
      <c r="N20" s="17" t="s">
        <v>40</v>
      </c>
    </row>
    <row r="21" spans="1:14" ht="17.25" thickBot="1">
      <c r="A21" s="89"/>
      <c r="B21" s="94"/>
      <c r="C21" s="1" t="s">
        <v>4</v>
      </c>
      <c r="D21" s="4">
        <f>30*(1-D20)</f>
        <v>25.714285714285715</v>
      </c>
      <c r="E21" s="4">
        <f t="shared" ref="E21" si="7">30*(1-E20)</f>
        <v>25</v>
      </c>
      <c r="F21" s="4">
        <v>30</v>
      </c>
      <c r="G21" s="4">
        <f t="shared" ref="G21:J21" si="8">30*(1-G20)</f>
        <v>27</v>
      </c>
      <c r="H21" s="4">
        <f t="shared" si="8"/>
        <v>17.499999999999996</v>
      </c>
      <c r="I21" s="4">
        <f t="shared" si="8"/>
        <v>26</v>
      </c>
      <c r="J21" s="4">
        <f t="shared" si="8"/>
        <v>24</v>
      </c>
      <c r="K21" s="4">
        <v>30</v>
      </c>
      <c r="L21" s="4">
        <f t="shared" ref="L21" si="9">30*(1-L20)</f>
        <v>17.142857142857142</v>
      </c>
      <c r="M21" s="4">
        <v>30</v>
      </c>
      <c r="N21" s="4">
        <v>30</v>
      </c>
    </row>
    <row r="22" spans="1:14" ht="17.100000000000001" customHeight="1">
      <c r="A22" s="89"/>
      <c r="B22" s="91" t="s">
        <v>19</v>
      </c>
      <c r="C22" s="20" t="s">
        <v>29</v>
      </c>
      <c r="D22" s="17" t="s">
        <v>45</v>
      </c>
      <c r="E22" s="17">
        <v>0.5</v>
      </c>
      <c r="F22" s="18">
        <v>9.5238095238095233E-2</v>
      </c>
      <c r="G22" s="18">
        <v>0.2</v>
      </c>
      <c r="H22" s="18">
        <v>0.75</v>
      </c>
      <c r="I22" s="17">
        <v>0.7142857142857143</v>
      </c>
      <c r="J22" s="17">
        <v>0.2</v>
      </c>
      <c r="K22" s="17" t="s">
        <v>41</v>
      </c>
      <c r="L22" s="17">
        <v>0.125</v>
      </c>
      <c r="M22" s="17">
        <v>0.18181818181818182</v>
      </c>
      <c r="N22" s="17" t="s">
        <v>41</v>
      </c>
    </row>
    <row r="23" spans="1:14" ht="17.25" thickBot="1">
      <c r="A23" s="89"/>
      <c r="B23" s="92"/>
      <c r="C23" s="1" t="s">
        <v>24</v>
      </c>
      <c r="D23" s="4">
        <v>15</v>
      </c>
      <c r="E23" s="4">
        <f t="shared" ref="E23:L23" si="10">15*(1-E22)</f>
        <v>7.5</v>
      </c>
      <c r="F23" s="4">
        <f t="shared" ref="F23:F25" si="11">15*(1-F22)</f>
        <v>13.571428571428571</v>
      </c>
      <c r="G23" s="4">
        <f t="shared" si="10"/>
        <v>12</v>
      </c>
      <c r="H23" s="4">
        <f t="shared" si="10"/>
        <v>3.75</v>
      </c>
      <c r="I23" s="4">
        <f t="shared" si="10"/>
        <v>4.2857142857142856</v>
      </c>
      <c r="J23" s="4">
        <f t="shared" si="10"/>
        <v>12</v>
      </c>
      <c r="K23" s="4">
        <v>15</v>
      </c>
      <c r="L23" s="4">
        <f t="shared" si="10"/>
        <v>13.125</v>
      </c>
      <c r="M23" s="4">
        <f t="shared" ref="M23:M25" si="12">15*(1-M22)</f>
        <v>12.272727272727272</v>
      </c>
      <c r="N23" s="4">
        <v>15</v>
      </c>
    </row>
    <row r="24" spans="1:14">
      <c r="A24" s="89"/>
      <c r="B24" s="92"/>
      <c r="C24" s="20" t="s">
        <v>30</v>
      </c>
      <c r="D24" s="17" t="s">
        <v>45</v>
      </c>
      <c r="E24" s="17" t="s">
        <v>45</v>
      </c>
      <c r="F24" s="18">
        <v>9.5238095238095233E-2</v>
      </c>
      <c r="G24" s="18" t="s">
        <v>38</v>
      </c>
      <c r="H24" s="18">
        <v>0.75</v>
      </c>
      <c r="I24" s="17">
        <v>0.7142857142857143</v>
      </c>
      <c r="J24" s="17">
        <v>0.2</v>
      </c>
      <c r="K24" s="17" t="s">
        <v>41</v>
      </c>
      <c r="L24" s="17" t="s">
        <v>41</v>
      </c>
      <c r="M24" s="17">
        <v>0.18181818181818182</v>
      </c>
      <c r="N24" s="17" t="s">
        <v>41</v>
      </c>
    </row>
    <row r="25" spans="1:14" ht="17.25" thickBot="1">
      <c r="A25" s="89"/>
      <c r="B25" s="93"/>
      <c r="C25" s="1" t="s">
        <v>24</v>
      </c>
      <c r="D25" s="4">
        <v>15</v>
      </c>
      <c r="E25" s="4">
        <v>15</v>
      </c>
      <c r="F25" s="4">
        <f t="shared" si="11"/>
        <v>13.571428571428571</v>
      </c>
      <c r="G25" s="4">
        <v>15</v>
      </c>
      <c r="H25" s="4">
        <f t="shared" ref="H25:J25" si="13">15*(1-H24)</f>
        <v>3.75</v>
      </c>
      <c r="I25" s="4">
        <f t="shared" si="13"/>
        <v>4.2857142857142856</v>
      </c>
      <c r="J25" s="4">
        <f t="shared" si="13"/>
        <v>12</v>
      </c>
      <c r="K25" s="4">
        <v>15</v>
      </c>
      <c r="L25" s="4">
        <v>15</v>
      </c>
      <c r="M25" s="4">
        <f t="shared" si="12"/>
        <v>12.272727272727272</v>
      </c>
      <c r="N25" s="4">
        <v>15</v>
      </c>
    </row>
    <row r="26" spans="1:14" ht="17.25" thickBot="1">
      <c r="A26" s="90"/>
      <c r="B26" s="2" t="s">
        <v>27</v>
      </c>
      <c r="C26" s="6" t="s">
        <v>26</v>
      </c>
      <c r="D26" s="5">
        <f>SUM(D17,D19,D21,D23,D25)</f>
        <v>74.38095238095238</v>
      </c>
      <c r="E26" s="5">
        <f t="shared" ref="E26:N26" si="14">SUM(E17,E19,E21,E23,E25)</f>
        <v>63.5</v>
      </c>
      <c r="F26" s="5">
        <f t="shared" si="14"/>
        <v>74.476190476190467</v>
      </c>
      <c r="G26" s="5">
        <f t="shared" si="14"/>
        <v>68.666666666666657</v>
      </c>
      <c r="H26" s="5">
        <f t="shared" si="14"/>
        <v>41</v>
      </c>
      <c r="I26" s="5">
        <f t="shared" si="14"/>
        <v>54.571428571428569</v>
      </c>
      <c r="J26" s="5">
        <f t="shared" si="14"/>
        <v>63.333333333333329</v>
      </c>
      <c r="K26" s="5">
        <f t="shared" si="14"/>
        <v>74.666666666666671</v>
      </c>
      <c r="L26" s="5">
        <f t="shared" si="14"/>
        <v>61.93452380952381</v>
      </c>
      <c r="M26" s="5">
        <f t="shared" si="14"/>
        <v>70.545454545454547</v>
      </c>
      <c r="N26" s="5">
        <f t="shared" si="14"/>
        <v>79.333333333333343</v>
      </c>
    </row>
    <row r="27" spans="1:14" ht="17.45" customHeight="1">
      <c r="A27" s="88" t="s">
        <v>33</v>
      </c>
      <c r="B27" s="91" t="s">
        <v>17</v>
      </c>
      <c r="C27" s="20" t="s">
        <v>36</v>
      </c>
      <c r="D27" s="15">
        <v>15</v>
      </c>
      <c r="E27" s="15">
        <v>11</v>
      </c>
      <c r="F27" s="16">
        <v>15</v>
      </c>
      <c r="G27" s="16">
        <v>15</v>
      </c>
      <c r="H27" s="16">
        <v>13</v>
      </c>
      <c r="I27" s="15">
        <v>15</v>
      </c>
      <c r="J27" s="15">
        <v>14</v>
      </c>
      <c r="K27" s="15">
        <v>9</v>
      </c>
      <c r="L27" s="15">
        <v>15</v>
      </c>
      <c r="M27" s="15">
        <v>15</v>
      </c>
      <c r="N27" s="15">
        <v>15</v>
      </c>
    </row>
    <row r="28" spans="1:14" ht="17.25" thickBot="1">
      <c r="A28" s="89"/>
      <c r="B28" s="92"/>
      <c r="C28" s="1" t="s">
        <v>23</v>
      </c>
      <c r="D28" s="4">
        <f>D27*2/3</f>
        <v>10</v>
      </c>
      <c r="E28" s="4">
        <f t="shared" ref="E28:N28" si="15">E27*2/3</f>
        <v>7.333333333333333</v>
      </c>
      <c r="F28" s="4">
        <f t="shared" si="15"/>
        <v>10</v>
      </c>
      <c r="G28" s="4">
        <f t="shared" si="15"/>
        <v>10</v>
      </c>
      <c r="H28" s="4">
        <f t="shared" si="15"/>
        <v>8.6666666666666661</v>
      </c>
      <c r="I28" s="4">
        <f t="shared" si="15"/>
        <v>10</v>
      </c>
      <c r="J28" s="4">
        <f t="shared" si="15"/>
        <v>9.3333333333333339</v>
      </c>
      <c r="K28" s="4">
        <f t="shared" si="15"/>
        <v>6</v>
      </c>
      <c r="L28" s="4">
        <f t="shared" si="15"/>
        <v>10</v>
      </c>
      <c r="M28" s="4">
        <f t="shared" si="15"/>
        <v>10</v>
      </c>
      <c r="N28" s="4">
        <f t="shared" si="15"/>
        <v>10</v>
      </c>
    </row>
    <row r="29" spans="1:14">
      <c r="A29" s="89"/>
      <c r="B29" s="92"/>
      <c r="C29" s="20" t="s">
        <v>37</v>
      </c>
      <c r="D29" s="15">
        <v>15</v>
      </c>
      <c r="E29" s="15">
        <v>14</v>
      </c>
      <c r="F29" s="16">
        <v>15</v>
      </c>
      <c r="G29" s="16">
        <v>15</v>
      </c>
      <c r="H29" s="16">
        <v>14</v>
      </c>
      <c r="I29" s="15">
        <v>15</v>
      </c>
      <c r="J29" s="15">
        <v>15</v>
      </c>
      <c r="K29" s="15">
        <v>12</v>
      </c>
      <c r="L29" s="15">
        <v>15</v>
      </c>
      <c r="M29" s="15">
        <v>15</v>
      </c>
      <c r="N29" s="15">
        <v>15</v>
      </c>
    </row>
    <row r="30" spans="1:14" ht="17.25" thickBot="1">
      <c r="A30" s="89"/>
      <c r="B30" s="93"/>
      <c r="C30" s="1" t="s">
        <v>23</v>
      </c>
      <c r="D30" s="4">
        <f>D29*2/3</f>
        <v>10</v>
      </c>
      <c r="E30" s="4">
        <f t="shared" ref="E30:N30" si="16">E29*2/3</f>
        <v>9.3333333333333339</v>
      </c>
      <c r="F30" s="4">
        <f t="shared" si="16"/>
        <v>10</v>
      </c>
      <c r="G30" s="4">
        <f t="shared" si="16"/>
        <v>10</v>
      </c>
      <c r="H30" s="4">
        <f t="shared" si="16"/>
        <v>9.3333333333333339</v>
      </c>
      <c r="I30" s="4">
        <f t="shared" si="16"/>
        <v>10</v>
      </c>
      <c r="J30" s="4">
        <f t="shared" si="16"/>
        <v>10</v>
      </c>
      <c r="K30" s="4">
        <f t="shared" si="16"/>
        <v>8</v>
      </c>
      <c r="L30" s="4">
        <f t="shared" si="16"/>
        <v>10</v>
      </c>
      <c r="M30" s="4">
        <f t="shared" si="16"/>
        <v>10</v>
      </c>
      <c r="N30" s="4">
        <f t="shared" si="16"/>
        <v>10</v>
      </c>
    </row>
    <row r="31" spans="1:14" ht="17.100000000000001" customHeight="1">
      <c r="A31" s="89"/>
      <c r="B31" s="91" t="s">
        <v>18</v>
      </c>
      <c r="C31" s="20" t="s">
        <v>28</v>
      </c>
      <c r="D31" s="17">
        <v>0.16666666666666666</v>
      </c>
      <c r="E31" s="17" t="s">
        <v>45</v>
      </c>
      <c r="F31" s="18" t="s">
        <v>57</v>
      </c>
      <c r="G31" s="18">
        <v>9.0909090909090912E-2</v>
      </c>
      <c r="H31" s="18">
        <v>0.2</v>
      </c>
      <c r="I31" s="17">
        <v>0.2</v>
      </c>
      <c r="J31" s="17">
        <v>0.4</v>
      </c>
      <c r="K31" s="17" t="s">
        <v>44</v>
      </c>
      <c r="L31" s="17">
        <v>0.75</v>
      </c>
      <c r="M31" s="17" t="s">
        <v>45</v>
      </c>
      <c r="N31" s="17">
        <v>0.125</v>
      </c>
    </row>
    <row r="32" spans="1:14" ht="17.25" thickBot="1">
      <c r="A32" s="89"/>
      <c r="B32" s="94"/>
      <c r="C32" s="1" t="s">
        <v>4</v>
      </c>
      <c r="D32" s="4">
        <f>30*(1-D31)</f>
        <v>25</v>
      </c>
      <c r="E32" s="4">
        <v>30</v>
      </c>
      <c r="F32" s="4">
        <v>30</v>
      </c>
      <c r="G32" s="4">
        <f t="shared" ref="G32:J32" si="17">30*(1-G31)</f>
        <v>27.272727272727273</v>
      </c>
      <c r="H32" s="4">
        <f t="shared" si="17"/>
        <v>24</v>
      </c>
      <c r="I32" s="4">
        <f t="shared" si="17"/>
        <v>24</v>
      </c>
      <c r="J32" s="4">
        <f t="shared" si="17"/>
        <v>18</v>
      </c>
      <c r="K32" s="4">
        <v>30</v>
      </c>
      <c r="L32" s="4">
        <f t="shared" ref="L32" si="18">30*(1-L31)</f>
        <v>7.5</v>
      </c>
      <c r="M32" s="4">
        <v>30</v>
      </c>
      <c r="N32" s="4">
        <f t="shared" ref="N32" si="19">30*(1-N31)</f>
        <v>26.25</v>
      </c>
    </row>
    <row r="33" spans="1:14" ht="17.100000000000001" customHeight="1">
      <c r="A33" s="89"/>
      <c r="B33" s="91" t="s">
        <v>19</v>
      </c>
      <c r="C33" s="20" t="s">
        <v>29</v>
      </c>
      <c r="D33" s="17" t="s">
        <v>44</v>
      </c>
      <c r="E33" s="17" t="s">
        <v>45</v>
      </c>
      <c r="F33" s="18">
        <v>0.21052631578947367</v>
      </c>
      <c r="G33" s="18" t="s">
        <v>38</v>
      </c>
      <c r="H33" s="18">
        <v>0.2</v>
      </c>
      <c r="I33" s="17">
        <v>0.16666666666666666</v>
      </c>
      <c r="J33" s="17">
        <v>0.4</v>
      </c>
      <c r="K33" s="17">
        <v>0.6</v>
      </c>
      <c r="L33" s="17" t="s">
        <v>46</v>
      </c>
      <c r="M33" s="17" t="s">
        <v>56</v>
      </c>
      <c r="N33" s="17" t="s">
        <v>40</v>
      </c>
    </row>
    <row r="34" spans="1:14" ht="17.25" thickBot="1">
      <c r="A34" s="89"/>
      <c r="B34" s="92"/>
      <c r="C34" s="1" t="s">
        <v>24</v>
      </c>
      <c r="D34" s="4">
        <v>15</v>
      </c>
      <c r="E34" s="4">
        <v>15</v>
      </c>
      <c r="F34" s="4">
        <f t="shared" ref="F34:K34" si="20">15*(1-F33)</f>
        <v>11.842105263157896</v>
      </c>
      <c r="G34" s="4">
        <v>15</v>
      </c>
      <c r="H34" s="4">
        <f t="shared" ref="H34:I34" si="21">15*(1-H33)</f>
        <v>12</v>
      </c>
      <c r="I34" s="4">
        <f t="shared" si="21"/>
        <v>12.5</v>
      </c>
      <c r="J34" s="4">
        <f t="shared" si="20"/>
        <v>9</v>
      </c>
      <c r="K34" s="4">
        <f t="shared" si="20"/>
        <v>6</v>
      </c>
      <c r="L34" s="4">
        <v>15</v>
      </c>
      <c r="M34" s="4">
        <v>15</v>
      </c>
      <c r="N34" s="4">
        <v>15</v>
      </c>
    </row>
    <row r="35" spans="1:14">
      <c r="A35" s="89"/>
      <c r="B35" s="92"/>
      <c r="C35" s="20" t="s">
        <v>30</v>
      </c>
      <c r="D35" s="17" t="s">
        <v>44</v>
      </c>
      <c r="E35" s="17" t="s">
        <v>42</v>
      </c>
      <c r="F35" s="18">
        <v>0.1111111111111111</v>
      </c>
      <c r="G35" s="18" t="s">
        <v>38</v>
      </c>
      <c r="H35" s="18">
        <v>0.2</v>
      </c>
      <c r="I35" s="17">
        <v>0.16666666666666666</v>
      </c>
      <c r="J35" s="17">
        <v>0.4</v>
      </c>
      <c r="K35" s="17" t="s">
        <v>42</v>
      </c>
      <c r="L35" s="17" t="s">
        <v>42</v>
      </c>
      <c r="M35" s="17">
        <v>0.38461538461538464</v>
      </c>
      <c r="N35" s="17" t="s">
        <v>40</v>
      </c>
    </row>
    <row r="36" spans="1:14" ht="17.25" thickBot="1">
      <c r="A36" s="89"/>
      <c r="B36" s="93"/>
      <c r="C36" s="1" t="s">
        <v>24</v>
      </c>
      <c r="D36" s="4">
        <v>15</v>
      </c>
      <c r="E36" s="4">
        <v>15</v>
      </c>
      <c r="F36" s="4">
        <f t="shared" ref="F36" si="22">15*(1-F35)</f>
        <v>13.333333333333332</v>
      </c>
      <c r="G36" s="4">
        <v>15</v>
      </c>
      <c r="H36" s="4">
        <f t="shared" ref="H36:J36" si="23">15*(1-H35)</f>
        <v>12</v>
      </c>
      <c r="I36" s="4">
        <f t="shared" si="23"/>
        <v>12.5</v>
      </c>
      <c r="J36" s="4">
        <f t="shared" si="23"/>
        <v>9</v>
      </c>
      <c r="K36" s="4">
        <v>15</v>
      </c>
      <c r="L36" s="4">
        <v>15</v>
      </c>
      <c r="M36" s="4">
        <f t="shared" ref="M36" si="24">15*(1-M35)</f>
        <v>9.2307692307692317</v>
      </c>
      <c r="N36" s="4">
        <v>15</v>
      </c>
    </row>
    <row r="37" spans="1:14" ht="17.25" thickBot="1">
      <c r="A37" s="90"/>
      <c r="B37" s="2" t="s">
        <v>27</v>
      </c>
      <c r="C37" s="6" t="s">
        <v>26</v>
      </c>
      <c r="D37" s="5">
        <f>SUM(D28,D30,D32,D34,D36)</f>
        <v>75</v>
      </c>
      <c r="E37" s="5">
        <f t="shared" ref="E37:N37" si="25">SUM(E28,E30,E32,E34,E36)</f>
        <v>76.666666666666671</v>
      </c>
      <c r="F37" s="5">
        <f t="shared" si="25"/>
        <v>75.175438596491233</v>
      </c>
      <c r="G37" s="5">
        <f t="shared" si="25"/>
        <v>77.27272727272728</v>
      </c>
      <c r="H37" s="5">
        <f t="shared" si="25"/>
        <v>66</v>
      </c>
      <c r="I37" s="5">
        <f t="shared" si="25"/>
        <v>69</v>
      </c>
      <c r="J37" s="5">
        <f t="shared" si="25"/>
        <v>55.333333333333336</v>
      </c>
      <c r="K37" s="5">
        <f t="shared" si="25"/>
        <v>65</v>
      </c>
      <c r="L37" s="5">
        <f t="shared" si="25"/>
        <v>57.5</v>
      </c>
      <c r="M37" s="5">
        <f t="shared" si="25"/>
        <v>74.230769230769226</v>
      </c>
      <c r="N37" s="5">
        <f t="shared" si="25"/>
        <v>76.25</v>
      </c>
    </row>
    <row r="38" spans="1:14" ht="17.45" customHeight="1">
      <c r="A38" s="88" t="s">
        <v>34</v>
      </c>
      <c r="B38" s="91" t="s">
        <v>17</v>
      </c>
      <c r="C38" s="20" t="s">
        <v>36</v>
      </c>
      <c r="D38" s="15">
        <v>14</v>
      </c>
      <c r="E38" s="15">
        <v>15</v>
      </c>
      <c r="F38" s="16">
        <v>11</v>
      </c>
      <c r="G38" s="16">
        <v>6</v>
      </c>
      <c r="H38" s="16">
        <v>7</v>
      </c>
      <c r="I38" s="15">
        <v>7</v>
      </c>
      <c r="J38" s="15">
        <v>11</v>
      </c>
      <c r="K38" s="15">
        <v>8</v>
      </c>
      <c r="L38" s="15">
        <v>12</v>
      </c>
      <c r="M38" s="15">
        <v>8</v>
      </c>
      <c r="N38" s="15">
        <v>8</v>
      </c>
    </row>
    <row r="39" spans="1:14" ht="17.25" thickBot="1">
      <c r="A39" s="89"/>
      <c r="B39" s="92"/>
      <c r="C39" s="1" t="s">
        <v>23</v>
      </c>
      <c r="D39" s="4">
        <f>D38*2/3</f>
        <v>9.3333333333333339</v>
      </c>
      <c r="E39" s="4">
        <f t="shared" ref="E39:N39" si="26">E38*2/3</f>
        <v>10</v>
      </c>
      <c r="F39" s="4">
        <f t="shared" si="26"/>
        <v>7.333333333333333</v>
      </c>
      <c r="G39" s="4">
        <f t="shared" si="26"/>
        <v>4</v>
      </c>
      <c r="H39" s="4">
        <f t="shared" si="26"/>
        <v>4.666666666666667</v>
      </c>
      <c r="I39" s="4">
        <f t="shared" si="26"/>
        <v>4.666666666666667</v>
      </c>
      <c r="J39" s="4">
        <f t="shared" si="26"/>
        <v>7.333333333333333</v>
      </c>
      <c r="K39" s="4">
        <f t="shared" si="26"/>
        <v>5.333333333333333</v>
      </c>
      <c r="L39" s="4">
        <f t="shared" si="26"/>
        <v>8</v>
      </c>
      <c r="M39" s="4">
        <f t="shared" si="26"/>
        <v>5.333333333333333</v>
      </c>
      <c r="N39" s="4">
        <f t="shared" si="26"/>
        <v>5.333333333333333</v>
      </c>
    </row>
    <row r="40" spans="1:14">
      <c r="A40" s="89"/>
      <c r="B40" s="92"/>
      <c r="C40" s="20" t="s">
        <v>37</v>
      </c>
      <c r="D40" s="15">
        <v>15</v>
      </c>
      <c r="E40" s="15">
        <v>13</v>
      </c>
      <c r="F40" s="16">
        <v>15</v>
      </c>
      <c r="G40" s="16">
        <v>11</v>
      </c>
      <c r="H40" s="16">
        <v>13</v>
      </c>
      <c r="I40" s="15">
        <v>14</v>
      </c>
      <c r="J40" s="15">
        <v>13</v>
      </c>
      <c r="K40" s="15">
        <v>12</v>
      </c>
      <c r="L40" s="15">
        <v>13</v>
      </c>
      <c r="M40" s="15">
        <v>13</v>
      </c>
      <c r="N40" s="15">
        <v>14</v>
      </c>
    </row>
    <row r="41" spans="1:14" ht="17.25" thickBot="1">
      <c r="A41" s="89"/>
      <c r="B41" s="93"/>
      <c r="C41" s="1" t="s">
        <v>23</v>
      </c>
      <c r="D41" s="4">
        <f>D40*2/3</f>
        <v>10</v>
      </c>
      <c r="E41" s="4">
        <f t="shared" ref="E41:N41" si="27">E40*2/3</f>
        <v>8.6666666666666661</v>
      </c>
      <c r="F41" s="4">
        <f t="shared" si="27"/>
        <v>10</v>
      </c>
      <c r="G41" s="4">
        <f t="shared" si="27"/>
        <v>7.333333333333333</v>
      </c>
      <c r="H41" s="4">
        <f t="shared" si="27"/>
        <v>8.6666666666666661</v>
      </c>
      <c r="I41" s="4">
        <f t="shared" si="27"/>
        <v>9.3333333333333339</v>
      </c>
      <c r="J41" s="4">
        <f t="shared" si="27"/>
        <v>8.6666666666666661</v>
      </c>
      <c r="K41" s="4">
        <f t="shared" si="27"/>
        <v>8</v>
      </c>
      <c r="L41" s="4">
        <f t="shared" si="27"/>
        <v>8.6666666666666661</v>
      </c>
      <c r="M41" s="4">
        <f t="shared" si="27"/>
        <v>8.6666666666666661</v>
      </c>
      <c r="N41" s="4">
        <f t="shared" si="27"/>
        <v>9.3333333333333339</v>
      </c>
    </row>
    <row r="42" spans="1:14" ht="17.100000000000001" customHeight="1">
      <c r="A42" s="89"/>
      <c r="B42" s="91" t="s">
        <v>18</v>
      </c>
      <c r="C42" s="20" t="s">
        <v>28</v>
      </c>
      <c r="D42" s="17">
        <v>0.2857142857142857</v>
      </c>
      <c r="E42" s="17">
        <v>0.16666666666666666</v>
      </c>
      <c r="F42" s="18">
        <v>5.8823529411764705E-2</v>
      </c>
      <c r="G42" s="18" t="s">
        <v>39</v>
      </c>
      <c r="H42" s="18">
        <v>0.36363636363636365</v>
      </c>
      <c r="I42" s="17">
        <v>0.13333333333333333</v>
      </c>
      <c r="J42" s="17">
        <v>0.4</v>
      </c>
      <c r="K42" s="17" t="s">
        <v>41</v>
      </c>
      <c r="L42" s="17">
        <v>0.2857142857142857</v>
      </c>
      <c r="M42" s="17" t="s">
        <v>43</v>
      </c>
      <c r="N42" s="17">
        <v>0.125</v>
      </c>
    </row>
    <row r="43" spans="1:14" ht="17.25" thickBot="1">
      <c r="A43" s="89"/>
      <c r="B43" s="94"/>
      <c r="C43" s="1" t="s">
        <v>4</v>
      </c>
      <c r="D43" s="4">
        <f>30*(1-D42)</f>
        <v>21.428571428571431</v>
      </c>
      <c r="E43" s="4">
        <f t="shared" ref="E43:F43" si="28">30*(1-E42)</f>
        <v>25</v>
      </c>
      <c r="F43" s="4">
        <f t="shared" si="28"/>
        <v>28.235294117647058</v>
      </c>
      <c r="G43" s="4">
        <v>30</v>
      </c>
      <c r="H43" s="4">
        <f t="shared" ref="H43:J43" si="29">30*(1-H42)</f>
        <v>19.09090909090909</v>
      </c>
      <c r="I43" s="4">
        <f t="shared" si="29"/>
        <v>26</v>
      </c>
      <c r="J43" s="4">
        <f t="shared" si="29"/>
        <v>18</v>
      </c>
      <c r="K43" s="4">
        <v>30</v>
      </c>
      <c r="L43" s="4">
        <f t="shared" ref="L43" si="30">30*(1-L42)</f>
        <v>21.428571428571431</v>
      </c>
      <c r="M43" s="4">
        <v>30</v>
      </c>
      <c r="N43" s="4">
        <f t="shared" ref="N43" si="31">30*(1-N42)</f>
        <v>26.25</v>
      </c>
    </row>
    <row r="44" spans="1:14" ht="17.100000000000001" customHeight="1">
      <c r="A44" s="89"/>
      <c r="B44" s="91" t="s">
        <v>19</v>
      </c>
      <c r="C44" s="20" t="s">
        <v>29</v>
      </c>
      <c r="D44" s="17">
        <v>0.16666666666666666</v>
      </c>
      <c r="E44" s="17" t="s">
        <v>45</v>
      </c>
      <c r="F44" s="18">
        <v>6.25E-2</v>
      </c>
      <c r="G44" s="18" t="s">
        <v>39</v>
      </c>
      <c r="H44" s="18">
        <v>0.1</v>
      </c>
      <c r="I44" s="17" t="s">
        <v>86</v>
      </c>
      <c r="J44" s="17">
        <v>0.6</v>
      </c>
      <c r="K44" s="17">
        <v>0.14285714285714285</v>
      </c>
      <c r="L44" s="17">
        <v>0.2</v>
      </c>
      <c r="M44" s="17" t="s">
        <v>48</v>
      </c>
      <c r="N44" s="17">
        <v>0.25</v>
      </c>
    </row>
    <row r="45" spans="1:14" ht="17.25" thickBot="1">
      <c r="A45" s="89"/>
      <c r="B45" s="92"/>
      <c r="C45" s="1" t="s">
        <v>24</v>
      </c>
      <c r="D45" s="4">
        <f>15*(1-D44)</f>
        <v>12.5</v>
      </c>
      <c r="E45" s="4">
        <v>15</v>
      </c>
      <c r="F45" s="4">
        <f t="shared" ref="F45" si="32">15*(1-F44)</f>
        <v>14.0625</v>
      </c>
      <c r="G45" s="4">
        <v>15</v>
      </c>
      <c r="H45" s="4">
        <f t="shared" ref="H45:H47" si="33">15*(1-H44)</f>
        <v>13.5</v>
      </c>
      <c r="I45" s="4">
        <v>15</v>
      </c>
      <c r="J45" s="4">
        <f t="shared" ref="J45:N45" si="34">15*(1-J44)</f>
        <v>6</v>
      </c>
      <c r="K45" s="4">
        <f t="shared" si="34"/>
        <v>12.857142857142858</v>
      </c>
      <c r="L45" s="4">
        <f t="shared" ref="L45:L47" si="35">15*(1-L44)</f>
        <v>12</v>
      </c>
      <c r="M45" s="4">
        <v>15</v>
      </c>
      <c r="N45" s="4">
        <f t="shared" si="34"/>
        <v>11.25</v>
      </c>
    </row>
    <row r="46" spans="1:14">
      <c r="A46" s="89"/>
      <c r="B46" s="92"/>
      <c r="C46" s="20" t="s">
        <v>30</v>
      </c>
      <c r="D46" s="17" t="s">
        <v>44</v>
      </c>
      <c r="E46" s="17">
        <v>0.4</v>
      </c>
      <c r="F46" s="18" t="s">
        <v>50</v>
      </c>
      <c r="G46" s="18" t="s">
        <v>38</v>
      </c>
      <c r="H46" s="18">
        <v>0.1</v>
      </c>
      <c r="I46" s="17" t="s">
        <v>86</v>
      </c>
      <c r="J46" s="17">
        <v>0.2</v>
      </c>
      <c r="K46" s="17" t="s">
        <v>41</v>
      </c>
      <c r="L46" s="17">
        <v>0.2</v>
      </c>
      <c r="M46" s="17" t="s">
        <v>48</v>
      </c>
      <c r="N46" s="17" t="s">
        <v>41</v>
      </c>
    </row>
    <row r="47" spans="1:14" ht="17.25" thickBot="1">
      <c r="A47" s="89"/>
      <c r="B47" s="93"/>
      <c r="C47" s="1" t="s">
        <v>24</v>
      </c>
      <c r="D47" s="4">
        <v>15</v>
      </c>
      <c r="E47" s="4">
        <v>15</v>
      </c>
      <c r="F47" s="4">
        <v>15</v>
      </c>
      <c r="G47" s="4">
        <v>15</v>
      </c>
      <c r="H47" s="4">
        <f t="shared" si="33"/>
        <v>13.5</v>
      </c>
      <c r="I47" s="4">
        <v>15</v>
      </c>
      <c r="J47" s="4">
        <f t="shared" ref="J47" si="36">15*(1-J46)</f>
        <v>12</v>
      </c>
      <c r="K47" s="4">
        <v>15</v>
      </c>
      <c r="L47" s="4">
        <f t="shared" si="35"/>
        <v>12</v>
      </c>
      <c r="M47" s="4">
        <v>15</v>
      </c>
      <c r="N47" s="4">
        <v>15</v>
      </c>
    </row>
    <row r="48" spans="1:14" ht="17.25" thickBot="1">
      <c r="A48" s="90"/>
      <c r="B48" s="2" t="s">
        <v>27</v>
      </c>
      <c r="C48" s="6" t="s">
        <v>26</v>
      </c>
      <c r="D48" s="5">
        <f>SUM(D39,D41,D43,D45,D47)</f>
        <v>68.261904761904759</v>
      </c>
      <c r="E48" s="5">
        <f t="shared" ref="E48:N48" si="37">SUM(E39,E41,E43,E45,E47)</f>
        <v>73.666666666666657</v>
      </c>
      <c r="F48" s="5">
        <f t="shared" si="37"/>
        <v>74.631127450980387</v>
      </c>
      <c r="G48" s="5">
        <f t="shared" si="37"/>
        <v>71.333333333333329</v>
      </c>
      <c r="H48" s="5">
        <f t="shared" si="37"/>
        <v>59.424242424242422</v>
      </c>
      <c r="I48" s="5">
        <f t="shared" si="37"/>
        <v>70</v>
      </c>
      <c r="J48" s="5">
        <f t="shared" si="37"/>
        <v>52</v>
      </c>
      <c r="K48" s="5">
        <f t="shared" si="37"/>
        <v>71.19047619047619</v>
      </c>
      <c r="L48" s="5">
        <f t="shared" si="37"/>
        <v>62.095238095238095</v>
      </c>
      <c r="M48" s="5">
        <f t="shared" si="37"/>
        <v>74</v>
      </c>
      <c r="N48" s="5">
        <f t="shared" si="37"/>
        <v>67.166666666666671</v>
      </c>
    </row>
    <row r="49" spans="1:15" ht="17.45" customHeight="1">
      <c r="A49" s="88" t="s">
        <v>87</v>
      </c>
      <c r="B49" s="91" t="s">
        <v>17</v>
      </c>
      <c r="C49" s="20" t="s">
        <v>36</v>
      </c>
      <c r="D49" s="15">
        <v>13</v>
      </c>
      <c r="E49" s="15">
        <v>15</v>
      </c>
      <c r="F49" s="16">
        <v>15</v>
      </c>
      <c r="G49" s="16">
        <v>10</v>
      </c>
      <c r="H49" s="16">
        <v>12</v>
      </c>
      <c r="I49" s="15">
        <v>15</v>
      </c>
      <c r="J49" s="15">
        <v>13</v>
      </c>
      <c r="K49" s="15">
        <v>14</v>
      </c>
      <c r="L49" s="15">
        <v>12</v>
      </c>
      <c r="M49" s="15">
        <v>12</v>
      </c>
      <c r="N49" s="15">
        <v>15</v>
      </c>
    </row>
    <row r="50" spans="1:15" ht="17.25" thickBot="1">
      <c r="A50" s="89"/>
      <c r="B50" s="92"/>
      <c r="C50" s="1" t="s">
        <v>23</v>
      </c>
      <c r="D50" s="4">
        <f>D49*2/3</f>
        <v>8.6666666666666661</v>
      </c>
      <c r="E50" s="4">
        <f t="shared" ref="E50:N50" si="38">E49*2/3</f>
        <v>10</v>
      </c>
      <c r="F50" s="4">
        <f t="shared" si="38"/>
        <v>10</v>
      </c>
      <c r="G50" s="4">
        <f t="shared" si="38"/>
        <v>6.666666666666667</v>
      </c>
      <c r="H50" s="4">
        <f t="shared" si="38"/>
        <v>8</v>
      </c>
      <c r="I50" s="4">
        <f t="shared" si="38"/>
        <v>10</v>
      </c>
      <c r="J50" s="4">
        <f t="shared" si="38"/>
        <v>8.6666666666666661</v>
      </c>
      <c r="K50" s="4">
        <f t="shared" si="38"/>
        <v>9.3333333333333339</v>
      </c>
      <c r="L50" s="4">
        <f t="shared" si="38"/>
        <v>8</v>
      </c>
      <c r="M50" s="4">
        <f t="shared" si="38"/>
        <v>8</v>
      </c>
      <c r="N50" s="4">
        <f t="shared" si="38"/>
        <v>10</v>
      </c>
    </row>
    <row r="51" spans="1:15">
      <c r="A51" s="89"/>
      <c r="B51" s="92"/>
      <c r="C51" s="20" t="s">
        <v>37</v>
      </c>
      <c r="D51" s="15">
        <v>13</v>
      </c>
      <c r="E51" s="15">
        <v>14</v>
      </c>
      <c r="F51" s="16">
        <v>15</v>
      </c>
      <c r="G51" s="16">
        <v>11</v>
      </c>
      <c r="H51" s="16">
        <v>15</v>
      </c>
      <c r="I51" s="15">
        <v>13</v>
      </c>
      <c r="J51" s="15">
        <v>14</v>
      </c>
      <c r="K51" s="15">
        <v>13</v>
      </c>
      <c r="L51" s="15">
        <v>13</v>
      </c>
      <c r="M51" s="15">
        <v>14</v>
      </c>
      <c r="N51" s="15">
        <v>14</v>
      </c>
    </row>
    <row r="52" spans="1:15" ht="17.25" thickBot="1">
      <c r="A52" s="89"/>
      <c r="B52" s="93"/>
      <c r="C52" s="1" t="s">
        <v>23</v>
      </c>
      <c r="D52" s="4">
        <f>D51*2/3</f>
        <v>8.6666666666666661</v>
      </c>
      <c r="E52" s="4">
        <f t="shared" ref="E52:N52" si="39">E51*2/3</f>
        <v>9.3333333333333339</v>
      </c>
      <c r="F52" s="4">
        <f t="shared" si="39"/>
        <v>10</v>
      </c>
      <c r="G52" s="4">
        <f t="shared" si="39"/>
        <v>7.333333333333333</v>
      </c>
      <c r="H52" s="4">
        <f t="shared" si="39"/>
        <v>10</v>
      </c>
      <c r="I52" s="4">
        <f t="shared" si="39"/>
        <v>8.6666666666666661</v>
      </c>
      <c r="J52" s="4">
        <f t="shared" si="39"/>
        <v>9.3333333333333339</v>
      </c>
      <c r="K52" s="4">
        <f t="shared" si="39"/>
        <v>8.6666666666666661</v>
      </c>
      <c r="L52" s="4">
        <f t="shared" si="39"/>
        <v>8.6666666666666661</v>
      </c>
      <c r="M52" s="4">
        <f t="shared" si="39"/>
        <v>9.3333333333333339</v>
      </c>
      <c r="N52" s="4">
        <f t="shared" si="39"/>
        <v>9.3333333333333339</v>
      </c>
    </row>
    <row r="53" spans="1:15" ht="17.100000000000001" customHeight="1">
      <c r="A53" s="89"/>
      <c r="B53" s="91" t="s">
        <v>18</v>
      </c>
      <c r="C53" s="20" t="s">
        <v>28</v>
      </c>
      <c r="D53" s="17">
        <v>0.5714285714285714</v>
      </c>
      <c r="E53" s="17">
        <v>0.14285714285714285</v>
      </c>
      <c r="F53" s="18">
        <v>0.21052631578947367</v>
      </c>
      <c r="G53" s="18">
        <v>9.0909090909090912E-2</v>
      </c>
      <c r="H53" s="18">
        <v>0.33333333333333331</v>
      </c>
      <c r="I53" s="17">
        <v>0.21428571428571427</v>
      </c>
      <c r="J53" s="17">
        <v>0.2</v>
      </c>
      <c r="K53" s="17" t="s">
        <v>41</v>
      </c>
      <c r="L53" s="17">
        <v>0.4</v>
      </c>
      <c r="M53" s="17" t="s">
        <v>53</v>
      </c>
      <c r="N53" s="17" t="s">
        <v>40</v>
      </c>
    </row>
    <row r="54" spans="1:15" ht="17.25" thickBot="1">
      <c r="A54" s="89"/>
      <c r="B54" s="94"/>
      <c r="C54" s="1" t="s">
        <v>4</v>
      </c>
      <c r="D54" s="4">
        <f>30*(1-D53)</f>
        <v>12.857142857142858</v>
      </c>
      <c r="E54" s="4">
        <f t="shared" ref="E54:L54" si="40">30*(1-E53)</f>
        <v>25.714285714285715</v>
      </c>
      <c r="F54" s="4">
        <f t="shared" si="40"/>
        <v>23.684210526315791</v>
      </c>
      <c r="G54" s="4">
        <f t="shared" si="40"/>
        <v>27.272727272727273</v>
      </c>
      <c r="H54" s="4">
        <f t="shared" si="40"/>
        <v>20.000000000000004</v>
      </c>
      <c r="I54" s="4">
        <f t="shared" si="40"/>
        <v>23.571428571428569</v>
      </c>
      <c r="J54" s="4">
        <f t="shared" si="40"/>
        <v>24</v>
      </c>
      <c r="K54" s="4">
        <v>30</v>
      </c>
      <c r="L54" s="4">
        <f t="shared" si="40"/>
        <v>18</v>
      </c>
      <c r="M54" s="4">
        <v>30</v>
      </c>
      <c r="N54" s="4">
        <v>30</v>
      </c>
    </row>
    <row r="55" spans="1:15" ht="17.100000000000001" customHeight="1">
      <c r="A55" s="89"/>
      <c r="B55" s="91" t="s">
        <v>19</v>
      </c>
      <c r="C55" s="20" t="s">
        <v>29</v>
      </c>
      <c r="D55" s="17" t="s">
        <v>41</v>
      </c>
      <c r="E55" s="17" t="s">
        <v>44</v>
      </c>
      <c r="F55" s="18" t="s">
        <v>47</v>
      </c>
      <c r="G55" s="18">
        <v>0.1</v>
      </c>
      <c r="H55" s="18">
        <v>0.125</v>
      </c>
      <c r="I55" s="17" t="s">
        <v>54</v>
      </c>
      <c r="J55" s="17" t="s">
        <v>45</v>
      </c>
      <c r="K55" s="17" t="s">
        <v>41</v>
      </c>
      <c r="L55" s="17" t="s">
        <v>45</v>
      </c>
      <c r="M55" s="17">
        <v>0.33333333333333331</v>
      </c>
      <c r="N55" s="17" t="s">
        <v>41</v>
      </c>
    </row>
    <row r="56" spans="1:15" ht="17.25" thickBot="1">
      <c r="A56" s="89"/>
      <c r="B56" s="92"/>
      <c r="C56" s="1" t="s">
        <v>24</v>
      </c>
      <c r="D56" s="4">
        <v>15</v>
      </c>
      <c r="E56" s="4">
        <v>15</v>
      </c>
      <c r="F56" s="4">
        <v>15</v>
      </c>
      <c r="G56" s="4">
        <f t="shared" ref="G56:H56" si="41">15*(1-G55)</f>
        <v>13.5</v>
      </c>
      <c r="H56" s="4">
        <f t="shared" si="41"/>
        <v>13.125</v>
      </c>
      <c r="I56" s="4">
        <v>15</v>
      </c>
      <c r="J56" s="4">
        <v>15</v>
      </c>
      <c r="K56" s="4">
        <v>15</v>
      </c>
      <c r="L56" s="4">
        <v>15</v>
      </c>
      <c r="M56" s="4">
        <f t="shared" ref="M56" si="42">15*(1-M55)</f>
        <v>10.000000000000002</v>
      </c>
      <c r="N56" s="4">
        <v>15</v>
      </c>
    </row>
    <row r="57" spans="1:15">
      <c r="A57" s="89"/>
      <c r="B57" s="92"/>
      <c r="C57" s="20" t="s">
        <v>30</v>
      </c>
      <c r="D57" s="17" t="s">
        <v>41</v>
      </c>
      <c r="E57" s="17" t="s">
        <v>41</v>
      </c>
      <c r="F57" s="18" t="s">
        <v>55</v>
      </c>
      <c r="G57" s="18">
        <v>0.18181818181818182</v>
      </c>
      <c r="H57" s="18">
        <v>0.2857142857142857</v>
      </c>
      <c r="I57" s="17" t="s">
        <v>54</v>
      </c>
      <c r="J57" s="17" t="s">
        <v>45</v>
      </c>
      <c r="K57" s="17" t="s">
        <v>41</v>
      </c>
      <c r="L57" s="17" t="s">
        <v>45</v>
      </c>
      <c r="M57" s="17">
        <v>0.33333333333333331</v>
      </c>
      <c r="N57" s="17" t="s">
        <v>40</v>
      </c>
    </row>
    <row r="58" spans="1:15" ht="17.25" thickBot="1">
      <c r="A58" s="89"/>
      <c r="B58" s="93"/>
      <c r="C58" s="1" t="s">
        <v>24</v>
      </c>
      <c r="D58" s="4">
        <v>15</v>
      </c>
      <c r="E58" s="4">
        <v>15</v>
      </c>
      <c r="F58" s="4">
        <v>15</v>
      </c>
      <c r="G58" s="4">
        <f t="shared" ref="G58:M58" si="43">15*(1-G57)</f>
        <v>12.272727272727272</v>
      </c>
      <c r="H58" s="4">
        <f t="shared" si="43"/>
        <v>10.714285714285715</v>
      </c>
      <c r="I58" s="4">
        <v>15</v>
      </c>
      <c r="J58" s="4">
        <v>15</v>
      </c>
      <c r="K58" s="4">
        <v>15</v>
      </c>
      <c r="L58" s="4">
        <v>15</v>
      </c>
      <c r="M58" s="4">
        <f t="shared" si="43"/>
        <v>10.000000000000002</v>
      </c>
      <c r="N58" s="4">
        <v>15</v>
      </c>
    </row>
    <row r="59" spans="1:15" ht="17.25" thickBot="1">
      <c r="A59" s="90"/>
      <c r="B59" s="2" t="s">
        <v>27</v>
      </c>
      <c r="C59" s="6" t="s">
        <v>26</v>
      </c>
      <c r="D59" s="5">
        <f>SUM(D50,D52,D54,D56,D58)</f>
        <v>60.19047619047619</v>
      </c>
      <c r="E59" s="5">
        <f t="shared" ref="E59:N59" si="44">SUM(E50,E52,E54,E56,E58)</f>
        <v>75.047619047619051</v>
      </c>
      <c r="F59" s="5">
        <f t="shared" si="44"/>
        <v>73.684210526315795</v>
      </c>
      <c r="G59" s="5">
        <f t="shared" si="44"/>
        <v>67.045454545454547</v>
      </c>
      <c r="H59" s="5">
        <f t="shared" si="44"/>
        <v>61.839285714285715</v>
      </c>
      <c r="I59" s="5">
        <f t="shared" si="44"/>
        <v>72.238095238095241</v>
      </c>
      <c r="J59" s="5">
        <f t="shared" si="44"/>
        <v>72</v>
      </c>
      <c r="K59" s="5">
        <f t="shared" si="44"/>
        <v>78</v>
      </c>
      <c r="L59" s="5">
        <f t="shared" si="44"/>
        <v>64.666666666666657</v>
      </c>
      <c r="M59" s="5">
        <f t="shared" si="44"/>
        <v>67.333333333333343</v>
      </c>
      <c r="N59" s="5">
        <f t="shared" si="44"/>
        <v>79.333333333333343</v>
      </c>
    </row>
    <row r="60" spans="1:15" ht="23.1" customHeight="1" thickBot="1">
      <c r="A60" s="88" t="s">
        <v>1</v>
      </c>
      <c r="B60" s="3" t="s">
        <v>2</v>
      </c>
      <c r="C60" s="7" t="s">
        <v>25</v>
      </c>
      <c r="D60" s="14">
        <f>D15+D26+D37+D48+D59</f>
        <v>350.88095238095241</v>
      </c>
      <c r="E60" s="14">
        <f t="shared" ref="E60:N60" si="45">E15+E26+E37+E48+E59</f>
        <v>355.71428571428567</v>
      </c>
      <c r="F60" s="14">
        <f t="shared" si="45"/>
        <v>375.13363371664451</v>
      </c>
      <c r="G60" s="14">
        <f t="shared" si="45"/>
        <v>356.65151515151518</v>
      </c>
      <c r="H60" s="14">
        <f t="shared" si="45"/>
        <v>295.93019480519479</v>
      </c>
      <c r="I60" s="14">
        <f t="shared" si="45"/>
        <v>338.47619047619048</v>
      </c>
      <c r="J60" s="14">
        <f t="shared" si="45"/>
        <v>308</v>
      </c>
      <c r="K60" s="14">
        <f t="shared" si="45"/>
        <v>362.85714285714289</v>
      </c>
      <c r="L60" s="14">
        <f t="shared" si="45"/>
        <v>301.69642857142856</v>
      </c>
      <c r="M60" s="14">
        <f t="shared" si="45"/>
        <v>359.49417249417252</v>
      </c>
      <c r="N60" s="14">
        <f t="shared" si="45"/>
        <v>374.08333333333337</v>
      </c>
    </row>
    <row r="61" spans="1:15" ht="24.6" customHeight="1" thickBot="1">
      <c r="A61" s="95"/>
      <c r="B61" s="3" t="s">
        <v>3</v>
      </c>
      <c r="C61" s="9" t="s">
        <v>3</v>
      </c>
      <c r="D61" s="11">
        <v>7</v>
      </c>
      <c r="E61" s="11">
        <v>6</v>
      </c>
      <c r="F61" s="12">
        <v>1</v>
      </c>
      <c r="G61" s="12">
        <v>5</v>
      </c>
      <c r="H61" s="12">
        <v>11</v>
      </c>
      <c r="I61" s="11">
        <v>8</v>
      </c>
      <c r="J61" s="11">
        <v>9</v>
      </c>
      <c r="K61" s="11">
        <v>3</v>
      </c>
      <c r="L61" s="11">
        <v>10</v>
      </c>
      <c r="M61" s="11">
        <v>4</v>
      </c>
      <c r="N61" s="11">
        <v>2</v>
      </c>
      <c r="O61" s="10"/>
    </row>
  </sheetData>
  <mergeCells count="36">
    <mergeCell ref="A60:A61"/>
    <mergeCell ref="B49:B52"/>
    <mergeCell ref="B55:B58"/>
    <mergeCell ref="A49:A59"/>
    <mergeCell ref="A38:A48"/>
    <mergeCell ref="B42:B43"/>
    <mergeCell ref="B53:B54"/>
    <mergeCell ref="B44:B47"/>
    <mergeCell ref="B38:B41"/>
    <mergeCell ref="A1:N1"/>
    <mergeCell ref="A2:N2"/>
    <mergeCell ref="B9:B10"/>
    <mergeCell ref="B16:B19"/>
    <mergeCell ref="N3:N4"/>
    <mergeCell ref="B5:B8"/>
    <mergeCell ref="B11:B14"/>
    <mergeCell ref="M3:M4"/>
    <mergeCell ref="A5:A15"/>
    <mergeCell ref="G3:G4"/>
    <mergeCell ref="H3:H4"/>
    <mergeCell ref="I3:I4"/>
    <mergeCell ref="J3:J4"/>
    <mergeCell ref="K3:K4"/>
    <mergeCell ref="A3:A4"/>
    <mergeCell ref="D3:D4"/>
    <mergeCell ref="B20:B21"/>
    <mergeCell ref="B31:B32"/>
    <mergeCell ref="A27:A37"/>
    <mergeCell ref="A16:A26"/>
    <mergeCell ref="L3:L4"/>
    <mergeCell ref="E3:E4"/>
    <mergeCell ref="F3:F4"/>
    <mergeCell ref="B3:B4"/>
    <mergeCell ref="B22:B25"/>
    <mergeCell ref="B27:B30"/>
    <mergeCell ref="B33:B36"/>
  </mergeCells>
  <phoneticPr fontId="6" type="noConversion"/>
  <printOptions horizontalCentered="1"/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61"/>
  <sheetViews>
    <sheetView topLeftCell="A31" workbookViewId="0">
      <selection activeCell="D61" sqref="D61:N61"/>
    </sheetView>
  </sheetViews>
  <sheetFormatPr defaultRowHeight="16.5"/>
  <cols>
    <col min="3" max="3" width="18.125" customWidth="1"/>
  </cols>
  <sheetData>
    <row r="1" spans="1:14" ht="19.5">
      <c r="A1" s="96" t="s">
        <v>16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ht="17.25" thickBot="1">
      <c r="A2" s="97" t="s">
        <v>94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4">
      <c r="A3" s="98" t="s">
        <v>0</v>
      </c>
      <c r="B3" s="100" t="s">
        <v>22</v>
      </c>
      <c r="C3" s="19" t="s">
        <v>20</v>
      </c>
      <c r="D3" s="102" t="s">
        <v>5</v>
      </c>
      <c r="E3" s="102" t="s">
        <v>6</v>
      </c>
      <c r="F3" s="104" t="s">
        <v>7</v>
      </c>
      <c r="G3" s="104" t="s">
        <v>8</v>
      </c>
      <c r="H3" s="104" t="s">
        <v>9</v>
      </c>
      <c r="I3" s="102" t="s">
        <v>10</v>
      </c>
      <c r="J3" s="102" t="s">
        <v>11</v>
      </c>
      <c r="K3" s="102" t="s">
        <v>12</v>
      </c>
      <c r="L3" s="102" t="s">
        <v>13</v>
      </c>
      <c r="M3" s="102" t="s">
        <v>14</v>
      </c>
      <c r="N3" s="102" t="s">
        <v>15</v>
      </c>
    </row>
    <row r="4" spans="1:14" ht="33" customHeight="1" thickBot="1">
      <c r="A4" s="99"/>
      <c r="B4" s="101"/>
      <c r="C4" s="13" t="s">
        <v>21</v>
      </c>
      <c r="D4" s="103"/>
      <c r="E4" s="103"/>
      <c r="F4" s="105"/>
      <c r="G4" s="105"/>
      <c r="H4" s="105"/>
      <c r="I4" s="103"/>
      <c r="J4" s="103"/>
      <c r="K4" s="103"/>
      <c r="L4" s="103"/>
      <c r="M4" s="103"/>
      <c r="N4" s="103"/>
    </row>
    <row r="5" spans="1:14">
      <c r="A5" s="88" t="s">
        <v>95</v>
      </c>
      <c r="B5" s="91" t="s">
        <v>17</v>
      </c>
      <c r="C5" s="20" t="s">
        <v>36</v>
      </c>
      <c r="D5" s="15">
        <v>14</v>
      </c>
      <c r="E5" s="15">
        <v>14</v>
      </c>
      <c r="F5" s="16">
        <v>14</v>
      </c>
      <c r="G5" s="16">
        <v>10</v>
      </c>
      <c r="H5" s="16">
        <v>10</v>
      </c>
      <c r="I5" s="15">
        <v>11</v>
      </c>
      <c r="J5" s="15">
        <v>11</v>
      </c>
      <c r="K5" s="15">
        <v>11</v>
      </c>
      <c r="L5" s="15">
        <v>12</v>
      </c>
      <c r="M5" s="15">
        <v>11</v>
      </c>
      <c r="N5" s="15">
        <v>12</v>
      </c>
    </row>
    <row r="6" spans="1:14" ht="17.25" thickBot="1">
      <c r="A6" s="89"/>
      <c r="B6" s="92"/>
      <c r="C6" s="1" t="s">
        <v>23</v>
      </c>
      <c r="D6" s="4">
        <f>D5*2/3</f>
        <v>9.3333333333333339</v>
      </c>
      <c r="E6" s="4">
        <f t="shared" ref="E6:N6" si="0">E5*2/3</f>
        <v>9.3333333333333339</v>
      </c>
      <c r="F6" s="4">
        <f t="shared" si="0"/>
        <v>9.3333333333333339</v>
      </c>
      <c r="G6" s="4">
        <f t="shared" si="0"/>
        <v>6.666666666666667</v>
      </c>
      <c r="H6" s="4">
        <f t="shared" si="0"/>
        <v>6.666666666666667</v>
      </c>
      <c r="I6" s="4">
        <f t="shared" si="0"/>
        <v>7.333333333333333</v>
      </c>
      <c r="J6" s="4">
        <f t="shared" si="0"/>
        <v>7.333333333333333</v>
      </c>
      <c r="K6" s="4">
        <f t="shared" si="0"/>
        <v>7.333333333333333</v>
      </c>
      <c r="L6" s="4">
        <f t="shared" si="0"/>
        <v>8</v>
      </c>
      <c r="M6" s="4">
        <f t="shared" si="0"/>
        <v>7.333333333333333</v>
      </c>
      <c r="N6" s="4">
        <f t="shared" si="0"/>
        <v>8</v>
      </c>
    </row>
    <row r="7" spans="1:14">
      <c r="A7" s="89"/>
      <c r="B7" s="92"/>
      <c r="C7" s="20" t="s">
        <v>37</v>
      </c>
      <c r="D7" s="15">
        <v>13</v>
      </c>
      <c r="E7" s="15">
        <v>13</v>
      </c>
      <c r="F7" s="16">
        <v>15</v>
      </c>
      <c r="G7" s="16">
        <v>14</v>
      </c>
      <c r="H7" s="16">
        <v>12</v>
      </c>
      <c r="I7" s="15">
        <v>14</v>
      </c>
      <c r="J7" s="15">
        <v>14</v>
      </c>
      <c r="K7" s="15">
        <v>10</v>
      </c>
      <c r="L7" s="15">
        <v>14</v>
      </c>
      <c r="M7" s="15">
        <v>14</v>
      </c>
      <c r="N7" s="15">
        <v>15</v>
      </c>
    </row>
    <row r="8" spans="1:14" ht="17.25" thickBot="1">
      <c r="A8" s="89"/>
      <c r="B8" s="93"/>
      <c r="C8" s="1" t="s">
        <v>23</v>
      </c>
      <c r="D8" s="4">
        <f>D7*2/3</f>
        <v>8.6666666666666661</v>
      </c>
      <c r="E8" s="4">
        <f t="shared" ref="E8:N8" si="1">E7*2/3</f>
        <v>8.6666666666666661</v>
      </c>
      <c r="F8" s="4">
        <f t="shared" si="1"/>
        <v>10</v>
      </c>
      <c r="G8" s="4">
        <f t="shared" si="1"/>
        <v>9.3333333333333339</v>
      </c>
      <c r="H8" s="4">
        <f t="shared" si="1"/>
        <v>8</v>
      </c>
      <c r="I8" s="4">
        <f t="shared" si="1"/>
        <v>9.3333333333333339</v>
      </c>
      <c r="J8" s="4">
        <f t="shared" si="1"/>
        <v>9.3333333333333339</v>
      </c>
      <c r="K8" s="4">
        <f t="shared" si="1"/>
        <v>6.666666666666667</v>
      </c>
      <c r="L8" s="4">
        <f t="shared" si="1"/>
        <v>9.3333333333333339</v>
      </c>
      <c r="M8" s="4">
        <f t="shared" si="1"/>
        <v>9.3333333333333339</v>
      </c>
      <c r="N8" s="4">
        <f t="shared" si="1"/>
        <v>10</v>
      </c>
    </row>
    <row r="9" spans="1:14">
      <c r="A9" s="89"/>
      <c r="B9" s="91" t="s">
        <v>18</v>
      </c>
      <c r="C9" s="20" t="s">
        <v>28</v>
      </c>
      <c r="D9" s="17">
        <v>0.42857142857142855</v>
      </c>
      <c r="E9" s="17">
        <v>0.42857142857142855</v>
      </c>
      <c r="F9" s="18">
        <v>0.2</v>
      </c>
      <c r="G9" s="18">
        <v>0.4</v>
      </c>
      <c r="H9" s="18">
        <v>0.25</v>
      </c>
      <c r="I9" s="17">
        <v>0.25</v>
      </c>
      <c r="J9" s="17">
        <v>0.33333333333333331</v>
      </c>
      <c r="K9" s="17">
        <v>0.16666666666666666</v>
      </c>
      <c r="L9" s="17">
        <v>0.5</v>
      </c>
      <c r="M9" s="17">
        <v>0.21428571428571427</v>
      </c>
      <c r="N9" s="17">
        <v>0.125</v>
      </c>
    </row>
    <row r="10" spans="1:14" ht="27.75" customHeight="1" thickBot="1">
      <c r="A10" s="89"/>
      <c r="B10" s="94"/>
      <c r="C10" s="1" t="s">
        <v>4</v>
      </c>
      <c r="D10" s="4">
        <f>30*(1-D9)</f>
        <v>17.142857142857142</v>
      </c>
      <c r="E10" s="4">
        <f t="shared" ref="E10:N10" si="2">30*(1-E9)</f>
        <v>17.142857142857142</v>
      </c>
      <c r="F10" s="4">
        <f t="shared" si="2"/>
        <v>24</v>
      </c>
      <c r="G10" s="4">
        <f t="shared" si="2"/>
        <v>18</v>
      </c>
      <c r="H10" s="4">
        <f t="shared" si="2"/>
        <v>22.5</v>
      </c>
      <c r="I10" s="4">
        <f t="shared" si="2"/>
        <v>22.5</v>
      </c>
      <c r="J10" s="4">
        <f t="shared" si="2"/>
        <v>20.000000000000004</v>
      </c>
      <c r="K10" s="4">
        <f t="shared" si="2"/>
        <v>25</v>
      </c>
      <c r="L10" s="4">
        <f t="shared" si="2"/>
        <v>15</v>
      </c>
      <c r="M10" s="4">
        <f t="shared" si="2"/>
        <v>23.571428571428569</v>
      </c>
      <c r="N10" s="4">
        <f t="shared" si="2"/>
        <v>26.25</v>
      </c>
    </row>
    <row r="11" spans="1:14">
      <c r="A11" s="89"/>
      <c r="B11" s="91" t="s">
        <v>19</v>
      </c>
      <c r="C11" s="20" t="s">
        <v>29</v>
      </c>
      <c r="D11" s="17" t="s">
        <v>38</v>
      </c>
      <c r="E11" s="17" t="s">
        <v>42</v>
      </c>
      <c r="F11" s="18">
        <v>0.10526315789473684</v>
      </c>
      <c r="G11" s="18" t="s">
        <v>39</v>
      </c>
      <c r="H11" s="18">
        <v>9.0909090909090912E-2</v>
      </c>
      <c r="I11" s="17" t="s">
        <v>47</v>
      </c>
      <c r="J11" s="17" t="s">
        <v>44</v>
      </c>
      <c r="K11" s="17">
        <v>0.16666666666666666</v>
      </c>
      <c r="L11" s="17" t="s">
        <v>44</v>
      </c>
      <c r="M11" s="17">
        <v>7.1428571428571425E-2</v>
      </c>
      <c r="N11" s="17" t="s">
        <v>45</v>
      </c>
    </row>
    <row r="12" spans="1:14" ht="17.25" thickBot="1">
      <c r="A12" s="89"/>
      <c r="B12" s="92"/>
      <c r="C12" s="1" t="s">
        <v>24</v>
      </c>
      <c r="D12" s="4">
        <v>15</v>
      </c>
      <c r="E12" s="4">
        <v>15</v>
      </c>
      <c r="F12" s="4">
        <f t="shared" ref="F12:M12" si="3">15*(1-F11)</f>
        <v>13.421052631578947</v>
      </c>
      <c r="G12" s="4">
        <v>15</v>
      </c>
      <c r="H12" s="4">
        <f t="shared" si="3"/>
        <v>13.636363636363637</v>
      </c>
      <c r="I12" s="4">
        <v>15</v>
      </c>
      <c r="J12" s="4">
        <v>15</v>
      </c>
      <c r="K12" s="4">
        <f t="shared" si="3"/>
        <v>12.5</v>
      </c>
      <c r="L12" s="4">
        <v>15</v>
      </c>
      <c r="M12" s="4">
        <f t="shared" si="3"/>
        <v>13.928571428571429</v>
      </c>
      <c r="N12" s="4">
        <v>1</v>
      </c>
    </row>
    <row r="13" spans="1:14">
      <c r="A13" s="89"/>
      <c r="B13" s="92"/>
      <c r="C13" s="20" t="s">
        <v>30</v>
      </c>
      <c r="D13" s="17" t="s">
        <v>41</v>
      </c>
      <c r="E13" s="17" t="s">
        <v>46</v>
      </c>
      <c r="F13" s="18" t="s">
        <v>52</v>
      </c>
      <c r="G13" s="18" t="s">
        <v>38</v>
      </c>
      <c r="H13" s="18"/>
      <c r="I13" s="17" t="s">
        <v>50</v>
      </c>
      <c r="J13" s="17" t="s">
        <v>44</v>
      </c>
      <c r="K13" s="17" t="s">
        <v>44</v>
      </c>
      <c r="L13" s="17" t="s">
        <v>41</v>
      </c>
      <c r="M13" s="17" t="s">
        <v>53</v>
      </c>
      <c r="N13" s="17" t="s">
        <v>46</v>
      </c>
    </row>
    <row r="14" spans="1:14" ht="17.25" thickBot="1">
      <c r="A14" s="89"/>
      <c r="B14" s="93"/>
      <c r="C14" s="1" t="s">
        <v>24</v>
      </c>
      <c r="D14" s="4">
        <v>15</v>
      </c>
      <c r="E14" s="4">
        <v>15</v>
      </c>
      <c r="F14" s="4">
        <v>15</v>
      </c>
      <c r="G14" s="4">
        <v>15</v>
      </c>
      <c r="H14" s="4">
        <f t="shared" ref="H14" si="4">15*(1-H13)</f>
        <v>15</v>
      </c>
      <c r="I14" s="4">
        <v>15</v>
      </c>
      <c r="J14" s="4">
        <v>15</v>
      </c>
      <c r="K14" s="4">
        <v>15</v>
      </c>
      <c r="L14" s="4">
        <v>15</v>
      </c>
      <c r="M14" s="4">
        <v>15</v>
      </c>
      <c r="N14" s="4">
        <v>15</v>
      </c>
    </row>
    <row r="15" spans="1:14" ht="17.25" thickBot="1">
      <c r="A15" s="90"/>
      <c r="B15" s="2" t="s">
        <v>27</v>
      </c>
      <c r="C15" s="6" t="s">
        <v>26</v>
      </c>
      <c r="D15" s="5">
        <f>SUM(D6,D8,D10,D12,D14)</f>
        <v>65.142857142857139</v>
      </c>
      <c r="E15" s="5">
        <f t="shared" ref="E15:N15" si="5">SUM(E6,E8,E10,E12,E14)</f>
        <v>65.142857142857139</v>
      </c>
      <c r="F15" s="5">
        <f t="shared" si="5"/>
        <v>71.754385964912274</v>
      </c>
      <c r="G15" s="5">
        <f t="shared" si="5"/>
        <v>64</v>
      </c>
      <c r="H15" s="5">
        <f t="shared" si="5"/>
        <v>65.803030303030312</v>
      </c>
      <c r="I15" s="5">
        <f t="shared" si="5"/>
        <v>69.166666666666671</v>
      </c>
      <c r="J15" s="5">
        <f t="shared" si="5"/>
        <v>66.666666666666671</v>
      </c>
      <c r="K15" s="5">
        <f t="shared" si="5"/>
        <v>66.5</v>
      </c>
      <c r="L15" s="5">
        <f t="shared" si="5"/>
        <v>62.333333333333336</v>
      </c>
      <c r="M15" s="5">
        <f t="shared" si="5"/>
        <v>69.166666666666671</v>
      </c>
      <c r="N15" s="5">
        <f t="shared" si="5"/>
        <v>60.25</v>
      </c>
    </row>
    <row r="16" spans="1:14">
      <c r="A16" s="88" t="s">
        <v>96</v>
      </c>
      <c r="B16" s="91" t="s">
        <v>17</v>
      </c>
      <c r="C16" s="20" t="s">
        <v>36</v>
      </c>
      <c r="D16" s="15">
        <v>14</v>
      </c>
      <c r="E16" s="15">
        <v>14</v>
      </c>
      <c r="F16" s="16">
        <v>15</v>
      </c>
      <c r="G16" s="16">
        <v>10</v>
      </c>
      <c r="H16" s="16">
        <v>11</v>
      </c>
      <c r="I16" s="15">
        <v>15</v>
      </c>
      <c r="J16" s="15">
        <v>11</v>
      </c>
      <c r="K16" s="15">
        <v>14</v>
      </c>
      <c r="L16" s="15">
        <v>13</v>
      </c>
      <c r="M16" s="15">
        <v>15</v>
      </c>
      <c r="N16" s="15">
        <v>15</v>
      </c>
    </row>
    <row r="17" spans="1:14" ht="17.25" thickBot="1">
      <c r="A17" s="89"/>
      <c r="B17" s="92"/>
      <c r="C17" s="1" t="s">
        <v>23</v>
      </c>
      <c r="D17" s="4">
        <f>D16*2/3</f>
        <v>9.3333333333333339</v>
      </c>
      <c r="E17" s="4">
        <f t="shared" ref="E17:N17" si="6">E16*2/3</f>
        <v>9.3333333333333339</v>
      </c>
      <c r="F17" s="4">
        <f t="shared" si="6"/>
        <v>10</v>
      </c>
      <c r="G17" s="4">
        <f t="shared" si="6"/>
        <v>6.666666666666667</v>
      </c>
      <c r="H17" s="4">
        <f t="shared" si="6"/>
        <v>7.333333333333333</v>
      </c>
      <c r="I17" s="4">
        <f t="shared" si="6"/>
        <v>10</v>
      </c>
      <c r="J17" s="4">
        <f t="shared" si="6"/>
        <v>7.333333333333333</v>
      </c>
      <c r="K17" s="4">
        <f t="shared" si="6"/>
        <v>9.3333333333333339</v>
      </c>
      <c r="L17" s="4">
        <f t="shared" si="6"/>
        <v>8.6666666666666661</v>
      </c>
      <c r="M17" s="4">
        <f t="shared" si="6"/>
        <v>10</v>
      </c>
      <c r="N17" s="4">
        <f t="shared" si="6"/>
        <v>10</v>
      </c>
    </row>
    <row r="18" spans="1:14">
      <c r="A18" s="89"/>
      <c r="B18" s="92"/>
      <c r="C18" s="20" t="s">
        <v>37</v>
      </c>
      <c r="D18" s="15">
        <v>14</v>
      </c>
      <c r="E18" s="15">
        <v>13</v>
      </c>
      <c r="F18" s="16">
        <v>15</v>
      </c>
      <c r="G18" s="16">
        <v>14</v>
      </c>
      <c r="H18" s="16">
        <v>11</v>
      </c>
      <c r="I18" s="15">
        <v>14</v>
      </c>
      <c r="J18" s="15">
        <v>14</v>
      </c>
      <c r="K18" s="15">
        <v>11</v>
      </c>
      <c r="L18" s="15">
        <v>13</v>
      </c>
      <c r="M18" s="15">
        <v>15</v>
      </c>
      <c r="N18" s="15">
        <v>14</v>
      </c>
    </row>
    <row r="19" spans="1:14" ht="17.25" thickBot="1">
      <c r="A19" s="89"/>
      <c r="B19" s="93"/>
      <c r="C19" s="1" t="s">
        <v>23</v>
      </c>
      <c r="D19" s="4">
        <f>D18*2/3</f>
        <v>9.3333333333333339</v>
      </c>
      <c r="E19" s="4">
        <f t="shared" ref="E19:N19" si="7">E18*2/3</f>
        <v>8.6666666666666661</v>
      </c>
      <c r="F19" s="4">
        <f t="shared" si="7"/>
        <v>10</v>
      </c>
      <c r="G19" s="4">
        <f t="shared" si="7"/>
        <v>9.3333333333333339</v>
      </c>
      <c r="H19" s="4">
        <f t="shared" si="7"/>
        <v>7.333333333333333</v>
      </c>
      <c r="I19" s="4">
        <f t="shared" si="7"/>
        <v>9.3333333333333339</v>
      </c>
      <c r="J19" s="4">
        <f t="shared" si="7"/>
        <v>9.3333333333333339</v>
      </c>
      <c r="K19" s="4">
        <f t="shared" si="7"/>
        <v>7.333333333333333</v>
      </c>
      <c r="L19" s="4">
        <f t="shared" si="7"/>
        <v>8.6666666666666661</v>
      </c>
      <c r="M19" s="4">
        <f t="shared" si="7"/>
        <v>10</v>
      </c>
      <c r="N19" s="4">
        <f t="shared" si="7"/>
        <v>9.3333333333333339</v>
      </c>
    </row>
    <row r="20" spans="1:14">
      <c r="A20" s="89"/>
      <c r="B20" s="91" t="s">
        <v>18</v>
      </c>
      <c r="C20" s="20" t="s">
        <v>28</v>
      </c>
      <c r="D20" s="17">
        <v>0.5</v>
      </c>
      <c r="E20" s="17">
        <v>0.5</v>
      </c>
      <c r="F20" s="18">
        <v>0.44444444444444442</v>
      </c>
      <c r="G20" s="18">
        <v>0.4</v>
      </c>
      <c r="H20" s="18">
        <v>0.375</v>
      </c>
      <c r="I20" s="17">
        <v>0.21428571428571427</v>
      </c>
      <c r="J20" s="17">
        <v>0.33333333333333331</v>
      </c>
      <c r="K20" s="17">
        <v>0.2</v>
      </c>
      <c r="L20" s="17">
        <v>0.5</v>
      </c>
      <c r="M20" s="17">
        <v>0.14285714285714285</v>
      </c>
      <c r="N20" s="17">
        <v>0.125</v>
      </c>
    </row>
    <row r="21" spans="1:14" ht="28.5" customHeight="1" thickBot="1">
      <c r="A21" s="89"/>
      <c r="B21" s="94"/>
      <c r="C21" s="1" t="s">
        <v>4</v>
      </c>
      <c r="D21" s="4">
        <f t="shared" ref="D21:N21" si="8">30*(1-D20)</f>
        <v>15</v>
      </c>
      <c r="E21" s="4">
        <f>30*(1-E20)</f>
        <v>15</v>
      </c>
      <c r="F21" s="4">
        <v>25.714285714285715</v>
      </c>
      <c r="G21" s="4">
        <f t="shared" si="8"/>
        <v>18</v>
      </c>
      <c r="H21" s="4">
        <f t="shared" si="8"/>
        <v>18.75</v>
      </c>
      <c r="I21" s="4">
        <f>30*(1-I20)</f>
        <v>23.571428571428569</v>
      </c>
      <c r="J21" s="4">
        <f t="shared" si="8"/>
        <v>20.000000000000004</v>
      </c>
      <c r="K21" s="4">
        <f t="shared" si="8"/>
        <v>24</v>
      </c>
      <c r="L21" s="4">
        <f t="shared" si="8"/>
        <v>15</v>
      </c>
      <c r="M21" s="4">
        <f t="shared" si="8"/>
        <v>25.714285714285715</v>
      </c>
      <c r="N21" s="4">
        <f t="shared" si="8"/>
        <v>26.25</v>
      </c>
    </row>
    <row r="22" spans="1:14">
      <c r="A22" s="89"/>
      <c r="B22" s="91" t="s">
        <v>19</v>
      </c>
      <c r="C22" s="20" t="s">
        <v>29</v>
      </c>
      <c r="D22" s="17"/>
      <c r="E22" s="17"/>
      <c r="F22" s="18"/>
      <c r="G22" s="18"/>
      <c r="H22" s="18"/>
      <c r="I22" s="17"/>
      <c r="J22" s="17"/>
      <c r="K22" s="17"/>
      <c r="L22" s="17"/>
      <c r="M22" s="17"/>
      <c r="N22" s="17"/>
    </row>
    <row r="23" spans="1:14" ht="17.25" thickBot="1">
      <c r="A23" s="89"/>
      <c r="B23" s="92"/>
      <c r="C23" s="1" t="s">
        <v>24</v>
      </c>
      <c r="D23" s="4">
        <f>15*(1-D22)</f>
        <v>15</v>
      </c>
      <c r="E23" s="4">
        <f t="shared" ref="E23:N23" si="9">15*(1-E22)</f>
        <v>15</v>
      </c>
      <c r="F23" s="4">
        <f t="shared" si="9"/>
        <v>15</v>
      </c>
      <c r="G23" s="4">
        <f t="shared" si="9"/>
        <v>15</v>
      </c>
      <c r="H23" s="4">
        <f t="shared" si="9"/>
        <v>15</v>
      </c>
      <c r="I23" s="4">
        <f t="shared" si="9"/>
        <v>15</v>
      </c>
      <c r="J23" s="4">
        <f t="shared" si="9"/>
        <v>15</v>
      </c>
      <c r="K23" s="4">
        <f t="shared" si="9"/>
        <v>15</v>
      </c>
      <c r="L23" s="4">
        <f t="shared" si="9"/>
        <v>15</v>
      </c>
      <c r="M23" s="4">
        <f t="shared" si="9"/>
        <v>15</v>
      </c>
      <c r="N23" s="4">
        <f t="shared" si="9"/>
        <v>15</v>
      </c>
    </row>
    <row r="24" spans="1:14">
      <c r="A24" s="89"/>
      <c r="B24" s="92"/>
      <c r="C24" s="20" t="s">
        <v>30</v>
      </c>
      <c r="D24" s="17" t="s">
        <v>45</v>
      </c>
      <c r="E24" s="17" t="s">
        <v>42</v>
      </c>
      <c r="F24" s="18" t="s">
        <v>86</v>
      </c>
      <c r="G24" s="18">
        <v>0.1</v>
      </c>
      <c r="H24" s="18">
        <v>0.125</v>
      </c>
      <c r="I24" s="17" t="s">
        <v>54</v>
      </c>
      <c r="J24" s="17" t="s">
        <v>45</v>
      </c>
      <c r="K24" s="17" t="s">
        <v>41</v>
      </c>
      <c r="L24" s="17" t="s">
        <v>41</v>
      </c>
      <c r="M24" s="17" t="s">
        <v>47</v>
      </c>
      <c r="N24" s="17" t="s">
        <v>46</v>
      </c>
    </row>
    <row r="25" spans="1:14" ht="17.25" thickBot="1">
      <c r="A25" s="89"/>
      <c r="B25" s="93"/>
      <c r="C25" s="1" t="s">
        <v>24</v>
      </c>
      <c r="D25" s="4">
        <v>15</v>
      </c>
      <c r="E25" s="4">
        <v>15</v>
      </c>
      <c r="F25" s="4">
        <v>145</v>
      </c>
      <c r="G25" s="4">
        <f t="shared" ref="G25:H25" si="10">15*(1-G24)</f>
        <v>13.5</v>
      </c>
      <c r="H25" s="4">
        <f t="shared" si="10"/>
        <v>13.125</v>
      </c>
      <c r="I25" s="4">
        <v>15</v>
      </c>
      <c r="J25" s="4">
        <v>15</v>
      </c>
      <c r="K25" s="4">
        <v>15</v>
      </c>
      <c r="L25" s="4">
        <v>15</v>
      </c>
      <c r="M25" s="4">
        <v>15</v>
      </c>
      <c r="N25" s="4">
        <v>15</v>
      </c>
    </row>
    <row r="26" spans="1:14" ht="17.25" thickBot="1">
      <c r="A26" s="90"/>
      <c r="B26" s="2" t="s">
        <v>27</v>
      </c>
      <c r="C26" s="6" t="s">
        <v>26</v>
      </c>
      <c r="D26" s="5">
        <f>SUM(D17,D19,D21,D23,D25)</f>
        <v>63.666666666666671</v>
      </c>
      <c r="E26" s="5">
        <f t="shared" ref="E26:N26" si="11">SUM(E17,E19,E21,E23,E25)</f>
        <v>63</v>
      </c>
      <c r="F26" s="5">
        <f t="shared" si="11"/>
        <v>205.71428571428572</v>
      </c>
      <c r="G26" s="5">
        <f t="shared" si="11"/>
        <v>62.5</v>
      </c>
      <c r="H26" s="5">
        <f t="shared" si="11"/>
        <v>61.541666666666664</v>
      </c>
      <c r="I26" s="5">
        <f t="shared" si="11"/>
        <v>72.904761904761898</v>
      </c>
      <c r="J26" s="5">
        <f t="shared" si="11"/>
        <v>66.666666666666671</v>
      </c>
      <c r="K26" s="5">
        <f t="shared" si="11"/>
        <v>70.666666666666671</v>
      </c>
      <c r="L26" s="5">
        <f t="shared" si="11"/>
        <v>62.333333333333329</v>
      </c>
      <c r="M26" s="5">
        <f t="shared" si="11"/>
        <v>75.714285714285722</v>
      </c>
      <c r="N26" s="5">
        <f t="shared" si="11"/>
        <v>75.583333333333343</v>
      </c>
    </row>
    <row r="27" spans="1:14">
      <c r="A27" s="88" t="s">
        <v>97</v>
      </c>
      <c r="B27" s="91" t="s">
        <v>17</v>
      </c>
      <c r="C27" s="20" t="s">
        <v>36</v>
      </c>
      <c r="D27" s="15">
        <v>15</v>
      </c>
      <c r="E27" s="15">
        <v>14</v>
      </c>
      <c r="F27" s="16">
        <v>15</v>
      </c>
      <c r="G27" s="16">
        <v>14</v>
      </c>
      <c r="H27" s="16">
        <v>8</v>
      </c>
      <c r="I27" s="15">
        <v>8</v>
      </c>
      <c r="J27" s="15">
        <v>15</v>
      </c>
      <c r="K27" s="15">
        <v>9</v>
      </c>
      <c r="L27" s="15">
        <v>10</v>
      </c>
      <c r="M27" s="15">
        <v>9</v>
      </c>
      <c r="N27" s="15">
        <v>9</v>
      </c>
    </row>
    <row r="28" spans="1:14" ht="17.25" thickBot="1">
      <c r="A28" s="89"/>
      <c r="B28" s="92"/>
      <c r="C28" s="1" t="s">
        <v>23</v>
      </c>
      <c r="D28" s="4">
        <f>D27*2/3</f>
        <v>10</v>
      </c>
      <c r="E28" s="4">
        <f t="shared" ref="E28:N28" si="12">E27*2/3</f>
        <v>9.3333333333333339</v>
      </c>
      <c r="F28" s="4">
        <f t="shared" si="12"/>
        <v>10</v>
      </c>
      <c r="G28" s="4">
        <f t="shared" si="12"/>
        <v>9.3333333333333339</v>
      </c>
      <c r="H28" s="4">
        <f t="shared" si="12"/>
        <v>5.333333333333333</v>
      </c>
      <c r="I28" s="4">
        <f t="shared" si="12"/>
        <v>5.333333333333333</v>
      </c>
      <c r="J28" s="4">
        <f t="shared" si="12"/>
        <v>10</v>
      </c>
      <c r="K28" s="4">
        <f t="shared" si="12"/>
        <v>6</v>
      </c>
      <c r="L28" s="4">
        <f t="shared" si="12"/>
        <v>6.666666666666667</v>
      </c>
      <c r="M28" s="4">
        <f t="shared" si="12"/>
        <v>6</v>
      </c>
      <c r="N28" s="4">
        <f t="shared" si="12"/>
        <v>6</v>
      </c>
    </row>
    <row r="29" spans="1:14">
      <c r="A29" s="89"/>
      <c r="B29" s="92"/>
      <c r="C29" s="20" t="s">
        <v>37</v>
      </c>
      <c r="D29" s="15">
        <v>15</v>
      </c>
      <c r="E29" s="15">
        <v>14</v>
      </c>
      <c r="F29" s="16">
        <v>15</v>
      </c>
      <c r="G29" s="16">
        <v>13</v>
      </c>
      <c r="H29" s="16">
        <v>13</v>
      </c>
      <c r="I29" s="15">
        <v>14</v>
      </c>
      <c r="J29" s="15">
        <v>13</v>
      </c>
      <c r="K29" s="15">
        <v>13</v>
      </c>
      <c r="L29" s="15">
        <v>15</v>
      </c>
      <c r="M29" s="15">
        <v>14</v>
      </c>
      <c r="N29" s="15">
        <v>15</v>
      </c>
    </row>
    <row r="30" spans="1:14" ht="17.25" thickBot="1">
      <c r="A30" s="89"/>
      <c r="B30" s="93"/>
      <c r="C30" s="1" t="s">
        <v>23</v>
      </c>
      <c r="D30" s="4">
        <f>D29*2/3</f>
        <v>10</v>
      </c>
      <c r="E30" s="4">
        <f t="shared" ref="E30:N30" si="13">E29*2/3</f>
        <v>9.3333333333333339</v>
      </c>
      <c r="F30" s="4">
        <f t="shared" si="13"/>
        <v>10</v>
      </c>
      <c r="G30" s="4">
        <f t="shared" si="13"/>
        <v>8.6666666666666661</v>
      </c>
      <c r="H30" s="4">
        <f t="shared" si="13"/>
        <v>8.6666666666666661</v>
      </c>
      <c r="I30" s="4">
        <f t="shared" si="13"/>
        <v>9.3333333333333339</v>
      </c>
      <c r="J30" s="4">
        <f t="shared" si="13"/>
        <v>8.6666666666666661</v>
      </c>
      <c r="K30" s="4">
        <f t="shared" si="13"/>
        <v>8.6666666666666661</v>
      </c>
      <c r="L30" s="4">
        <f t="shared" si="13"/>
        <v>10</v>
      </c>
      <c r="M30" s="4">
        <f t="shared" si="13"/>
        <v>9.3333333333333339</v>
      </c>
      <c r="N30" s="4">
        <f t="shared" si="13"/>
        <v>10</v>
      </c>
    </row>
    <row r="31" spans="1:14">
      <c r="A31" s="89"/>
      <c r="B31" s="91" t="s">
        <v>18</v>
      </c>
      <c r="C31" s="20" t="s">
        <v>28</v>
      </c>
      <c r="D31" s="17">
        <v>0.14285714285714285</v>
      </c>
      <c r="E31" s="17">
        <v>0.6</v>
      </c>
      <c r="F31" s="18">
        <v>0.15789473684210525</v>
      </c>
      <c r="G31" s="18">
        <v>0.18181818181818182</v>
      </c>
      <c r="H31" s="18">
        <v>0.3</v>
      </c>
      <c r="I31" s="17">
        <v>0.25</v>
      </c>
      <c r="J31" s="17">
        <v>0.4</v>
      </c>
      <c r="K31" s="17">
        <v>0.4</v>
      </c>
      <c r="L31" s="17">
        <v>0.33333333333333331</v>
      </c>
      <c r="M31" s="17">
        <v>0.14285714285714285</v>
      </c>
      <c r="N31" s="17" t="s">
        <v>41</v>
      </c>
    </row>
    <row r="32" spans="1:14" ht="17.25" thickBot="1">
      <c r="A32" s="89"/>
      <c r="B32" s="94"/>
      <c r="C32" s="1" t="s">
        <v>4</v>
      </c>
      <c r="D32" s="4">
        <f t="shared" ref="D32:M32" si="14">30*(1-D31)</f>
        <v>25.714285714285715</v>
      </c>
      <c r="E32" s="4">
        <f t="shared" si="14"/>
        <v>12</v>
      </c>
      <c r="F32" s="4">
        <f t="shared" si="14"/>
        <v>25.263157894736842</v>
      </c>
      <c r="G32" s="4">
        <f t="shared" si="14"/>
        <v>24.545454545454543</v>
      </c>
      <c r="H32" s="4">
        <f t="shared" si="14"/>
        <v>21</v>
      </c>
      <c r="I32" s="4">
        <f t="shared" si="14"/>
        <v>22.5</v>
      </c>
      <c r="J32" s="4">
        <f t="shared" si="14"/>
        <v>18</v>
      </c>
      <c r="K32" s="4">
        <f t="shared" si="14"/>
        <v>18</v>
      </c>
      <c r="L32" s="4">
        <f t="shared" si="14"/>
        <v>20.000000000000004</v>
      </c>
      <c r="M32" s="4">
        <f t="shared" si="14"/>
        <v>25.714285714285715</v>
      </c>
      <c r="N32" s="4">
        <v>30</v>
      </c>
    </row>
    <row r="33" spans="1:14">
      <c r="A33" s="89"/>
      <c r="B33" s="91" t="s">
        <v>19</v>
      </c>
      <c r="C33" s="20" t="s">
        <v>29</v>
      </c>
      <c r="D33" s="17" t="s">
        <v>41</v>
      </c>
      <c r="E33" s="17" t="s">
        <v>43</v>
      </c>
      <c r="F33" s="18" t="s">
        <v>57</v>
      </c>
      <c r="G33" s="18" t="s">
        <v>48</v>
      </c>
      <c r="H33" s="18" t="s">
        <v>39</v>
      </c>
      <c r="I33" s="17" t="s">
        <v>48</v>
      </c>
      <c r="J33" s="17" t="s">
        <v>56</v>
      </c>
      <c r="K33" s="17" t="s">
        <v>45</v>
      </c>
      <c r="L33" s="17" t="s">
        <v>40</v>
      </c>
      <c r="M33" s="17">
        <v>7.6923076923076927E-2</v>
      </c>
      <c r="N33" s="17" t="s">
        <v>45</v>
      </c>
    </row>
    <row r="34" spans="1:14" ht="17.25" thickBot="1">
      <c r="A34" s="89"/>
      <c r="B34" s="92"/>
      <c r="C34" s="1" t="s">
        <v>24</v>
      </c>
      <c r="D34" s="4">
        <v>15</v>
      </c>
      <c r="E34" s="4">
        <v>15</v>
      </c>
      <c r="F34" s="4">
        <v>15</v>
      </c>
      <c r="G34" s="4">
        <v>15</v>
      </c>
      <c r="H34" s="4">
        <v>15</v>
      </c>
      <c r="I34" s="4">
        <v>15</v>
      </c>
      <c r="J34" s="4">
        <v>15</v>
      </c>
      <c r="K34" s="4">
        <v>15</v>
      </c>
      <c r="L34" s="4">
        <v>15</v>
      </c>
      <c r="M34" s="4">
        <f t="shared" ref="M34" si="15">15*(1-M33)</f>
        <v>13.846153846153847</v>
      </c>
      <c r="N34" s="4">
        <v>15</v>
      </c>
    </row>
    <row r="35" spans="1:14">
      <c r="A35" s="89"/>
      <c r="B35" s="92"/>
      <c r="C35" s="20" t="s">
        <v>30</v>
      </c>
      <c r="D35" s="17" t="s">
        <v>41</v>
      </c>
      <c r="E35" s="17" t="s">
        <v>43</v>
      </c>
      <c r="F35" s="18">
        <v>5.2631578947368418E-2</v>
      </c>
      <c r="G35" s="18" t="s">
        <v>48</v>
      </c>
      <c r="H35" s="18"/>
      <c r="I35" s="17">
        <v>8.3333333333333329E-2</v>
      </c>
      <c r="J35" s="17" t="s">
        <v>56</v>
      </c>
      <c r="K35" s="17" t="s">
        <v>45</v>
      </c>
      <c r="L35" s="17" t="s">
        <v>40</v>
      </c>
      <c r="M35" s="17" t="s">
        <v>54</v>
      </c>
      <c r="N35" s="17" t="s">
        <v>46</v>
      </c>
    </row>
    <row r="36" spans="1:14" ht="17.25" thickBot="1">
      <c r="A36" s="89"/>
      <c r="B36" s="93"/>
      <c r="C36" s="1" t="s">
        <v>24</v>
      </c>
      <c r="D36" s="4">
        <v>15</v>
      </c>
      <c r="E36" s="4">
        <v>15</v>
      </c>
      <c r="F36" s="4">
        <f t="shared" ref="F36" si="16">15*(1-F35)</f>
        <v>14.210526315789474</v>
      </c>
      <c r="G36" s="4">
        <v>15</v>
      </c>
      <c r="H36" s="4">
        <f t="shared" ref="H36" si="17">15*(1-H35)</f>
        <v>15</v>
      </c>
      <c r="I36" s="4">
        <v>15</v>
      </c>
      <c r="J36" s="4">
        <v>15</v>
      </c>
      <c r="K36" s="4">
        <v>15</v>
      </c>
      <c r="L36" s="4">
        <v>15</v>
      </c>
      <c r="M36" s="4">
        <v>15</v>
      </c>
      <c r="N36" s="4">
        <v>15</v>
      </c>
    </row>
    <row r="37" spans="1:14" ht="17.25" thickBot="1">
      <c r="A37" s="90"/>
      <c r="B37" s="2" t="s">
        <v>27</v>
      </c>
      <c r="C37" s="6" t="s">
        <v>26</v>
      </c>
      <c r="D37" s="5">
        <f>SUM(D28,D30,D32,D34,D36)</f>
        <v>75.714285714285722</v>
      </c>
      <c r="E37" s="5">
        <f t="shared" ref="E37:N37" si="18">SUM(E28,E30,E32,E34,E36)</f>
        <v>60.666666666666671</v>
      </c>
      <c r="F37" s="5">
        <f t="shared" si="18"/>
        <v>74.473684210526315</v>
      </c>
      <c r="G37" s="5">
        <f t="shared" si="18"/>
        <v>72.545454545454547</v>
      </c>
      <c r="H37" s="5">
        <f t="shared" si="18"/>
        <v>65</v>
      </c>
      <c r="I37" s="5">
        <f t="shared" si="18"/>
        <v>67.166666666666671</v>
      </c>
      <c r="J37" s="5">
        <f t="shared" si="18"/>
        <v>66.666666666666657</v>
      </c>
      <c r="K37" s="5">
        <f t="shared" si="18"/>
        <v>62.666666666666664</v>
      </c>
      <c r="L37" s="5">
        <f t="shared" si="18"/>
        <v>66.666666666666671</v>
      </c>
      <c r="M37" s="5">
        <f t="shared" si="18"/>
        <v>69.893772893772905</v>
      </c>
      <c r="N37" s="5">
        <f t="shared" si="18"/>
        <v>76</v>
      </c>
    </row>
    <row r="38" spans="1:14">
      <c r="A38" s="88" t="s">
        <v>98</v>
      </c>
      <c r="B38" s="91" t="s">
        <v>17</v>
      </c>
      <c r="C38" s="20" t="s">
        <v>36</v>
      </c>
      <c r="D38" s="15">
        <v>14</v>
      </c>
      <c r="E38" s="15">
        <v>14</v>
      </c>
      <c r="F38" s="16">
        <v>15</v>
      </c>
      <c r="G38" s="16">
        <v>9</v>
      </c>
      <c r="H38" s="16">
        <v>10</v>
      </c>
      <c r="I38" s="15">
        <v>11</v>
      </c>
      <c r="J38" s="15">
        <v>10</v>
      </c>
      <c r="K38" s="15">
        <v>9</v>
      </c>
      <c r="L38" s="15">
        <v>11</v>
      </c>
      <c r="M38" s="15">
        <v>12</v>
      </c>
      <c r="N38" s="15">
        <v>13</v>
      </c>
    </row>
    <row r="39" spans="1:14" ht="17.25" thickBot="1">
      <c r="A39" s="89"/>
      <c r="B39" s="92"/>
      <c r="C39" s="1" t="s">
        <v>23</v>
      </c>
      <c r="D39" s="4">
        <f>D38*2/3</f>
        <v>9.3333333333333339</v>
      </c>
      <c r="E39" s="4">
        <f t="shared" ref="E39:N39" si="19">E38*2/3</f>
        <v>9.3333333333333339</v>
      </c>
      <c r="F39" s="4">
        <f t="shared" si="19"/>
        <v>10</v>
      </c>
      <c r="G39" s="4">
        <f t="shared" si="19"/>
        <v>6</v>
      </c>
      <c r="H39" s="4">
        <f t="shared" si="19"/>
        <v>6.666666666666667</v>
      </c>
      <c r="I39" s="4">
        <f t="shared" si="19"/>
        <v>7.333333333333333</v>
      </c>
      <c r="J39" s="4">
        <f t="shared" si="19"/>
        <v>6.666666666666667</v>
      </c>
      <c r="K39" s="4">
        <f t="shared" si="19"/>
        <v>6</v>
      </c>
      <c r="L39" s="4">
        <f t="shared" si="19"/>
        <v>7.333333333333333</v>
      </c>
      <c r="M39" s="4">
        <f t="shared" si="19"/>
        <v>8</v>
      </c>
      <c r="N39" s="4">
        <f t="shared" si="19"/>
        <v>8.6666666666666661</v>
      </c>
    </row>
    <row r="40" spans="1:14">
      <c r="A40" s="89"/>
      <c r="B40" s="92"/>
      <c r="C40" s="20" t="s">
        <v>37</v>
      </c>
      <c r="D40" s="15">
        <v>14</v>
      </c>
      <c r="E40" s="15">
        <v>13</v>
      </c>
      <c r="F40" s="16">
        <v>15</v>
      </c>
      <c r="G40" s="16">
        <v>11</v>
      </c>
      <c r="H40" s="16">
        <v>10</v>
      </c>
      <c r="I40" s="15">
        <v>14</v>
      </c>
      <c r="J40" s="15">
        <v>13</v>
      </c>
      <c r="K40" s="15">
        <v>12</v>
      </c>
      <c r="L40" s="15">
        <v>13</v>
      </c>
      <c r="M40" s="15">
        <v>15</v>
      </c>
      <c r="N40" s="15">
        <v>13</v>
      </c>
    </row>
    <row r="41" spans="1:14" ht="17.25" thickBot="1">
      <c r="A41" s="89"/>
      <c r="B41" s="93"/>
      <c r="C41" s="1" t="s">
        <v>23</v>
      </c>
      <c r="D41" s="4">
        <f>D40*2/3</f>
        <v>9.3333333333333339</v>
      </c>
      <c r="E41" s="4">
        <f t="shared" ref="E41:N41" si="20">E40*2/3</f>
        <v>8.6666666666666661</v>
      </c>
      <c r="F41" s="4">
        <f t="shared" si="20"/>
        <v>10</v>
      </c>
      <c r="G41" s="4">
        <f t="shared" si="20"/>
        <v>7.333333333333333</v>
      </c>
      <c r="H41" s="4">
        <f t="shared" si="20"/>
        <v>6.666666666666667</v>
      </c>
      <c r="I41" s="4">
        <f t="shared" si="20"/>
        <v>9.3333333333333339</v>
      </c>
      <c r="J41" s="4">
        <f t="shared" si="20"/>
        <v>8.6666666666666661</v>
      </c>
      <c r="K41" s="4">
        <f t="shared" si="20"/>
        <v>8</v>
      </c>
      <c r="L41" s="4">
        <f t="shared" si="20"/>
        <v>8.6666666666666661</v>
      </c>
      <c r="M41" s="4">
        <f t="shared" si="20"/>
        <v>10</v>
      </c>
      <c r="N41" s="4">
        <f t="shared" si="20"/>
        <v>8.6666666666666661</v>
      </c>
    </row>
    <row r="42" spans="1:14">
      <c r="A42" s="89"/>
      <c r="B42" s="91" t="s">
        <v>18</v>
      </c>
      <c r="C42" s="20" t="s">
        <v>28</v>
      </c>
      <c r="D42" s="17">
        <v>0.2857142857142857</v>
      </c>
      <c r="E42" s="17">
        <v>0.6</v>
      </c>
      <c r="F42" s="18" t="s">
        <v>92</v>
      </c>
      <c r="G42" s="18" t="s">
        <v>48</v>
      </c>
      <c r="H42" s="18">
        <v>0.33333333333333331</v>
      </c>
      <c r="I42" s="17">
        <v>0.42857142857142855</v>
      </c>
      <c r="J42" s="17">
        <v>0.66666666666666663</v>
      </c>
      <c r="K42" s="17">
        <v>0.2</v>
      </c>
      <c r="L42" s="17" t="s">
        <v>45</v>
      </c>
      <c r="M42" s="17" t="s">
        <v>54</v>
      </c>
      <c r="N42" s="17" t="s">
        <v>41</v>
      </c>
    </row>
    <row r="43" spans="1:14" ht="17.25" thickBot="1">
      <c r="A43" s="89"/>
      <c r="B43" s="94"/>
      <c r="C43" s="1" t="s">
        <v>4</v>
      </c>
      <c r="D43" s="4">
        <f t="shared" ref="D43:K43" si="21">30*(1-D42)</f>
        <v>21.428571428571431</v>
      </c>
      <c r="E43" s="4">
        <f t="shared" si="21"/>
        <v>12</v>
      </c>
      <c r="F43" s="4">
        <v>30</v>
      </c>
      <c r="G43" s="4">
        <v>30</v>
      </c>
      <c r="H43" s="4">
        <f t="shared" si="21"/>
        <v>20.000000000000004</v>
      </c>
      <c r="I43" s="4">
        <f t="shared" si="21"/>
        <v>17.142857142857142</v>
      </c>
      <c r="J43" s="4">
        <f t="shared" si="21"/>
        <v>10.000000000000002</v>
      </c>
      <c r="K43" s="4">
        <f t="shared" si="21"/>
        <v>24</v>
      </c>
      <c r="L43" s="4">
        <v>30</v>
      </c>
      <c r="M43" s="4">
        <v>30</v>
      </c>
      <c r="N43" s="4">
        <v>30</v>
      </c>
    </row>
    <row r="44" spans="1:14">
      <c r="A44" s="89"/>
      <c r="B44" s="91" t="s">
        <v>19</v>
      </c>
      <c r="C44" s="20" t="s">
        <v>29</v>
      </c>
      <c r="D44" s="17" t="s">
        <v>44</v>
      </c>
      <c r="E44" s="17" t="s">
        <v>43</v>
      </c>
      <c r="F44" s="18">
        <v>0.15</v>
      </c>
      <c r="G44" s="18">
        <v>9.0909090909090912E-2</v>
      </c>
      <c r="H44" s="18" t="s">
        <v>49</v>
      </c>
      <c r="I44" s="17"/>
      <c r="J44" s="17">
        <v>0.33333333333333331</v>
      </c>
      <c r="K44" s="17">
        <v>0.25</v>
      </c>
      <c r="L44" s="17" t="s">
        <v>40</v>
      </c>
      <c r="M44" s="17"/>
      <c r="N44" s="17" t="s">
        <v>41</v>
      </c>
    </row>
    <row r="45" spans="1:14" ht="17.25" thickBot="1">
      <c r="A45" s="89"/>
      <c r="B45" s="92"/>
      <c r="C45" s="1" t="s">
        <v>24</v>
      </c>
      <c r="D45" s="4">
        <v>15</v>
      </c>
      <c r="E45" s="4">
        <v>15</v>
      </c>
      <c r="F45" s="4">
        <f t="shared" ref="F45:M45" si="22">15*(1-F44)</f>
        <v>12.75</v>
      </c>
      <c r="G45" s="4">
        <f t="shared" si="22"/>
        <v>13.636363636363637</v>
      </c>
      <c r="H45" s="4">
        <v>15</v>
      </c>
      <c r="I45" s="4">
        <f t="shared" si="22"/>
        <v>15</v>
      </c>
      <c r="J45" s="4">
        <f t="shared" si="22"/>
        <v>10.000000000000002</v>
      </c>
      <c r="K45" s="4">
        <f t="shared" si="22"/>
        <v>11.25</v>
      </c>
      <c r="L45" s="4">
        <v>15</v>
      </c>
      <c r="M45" s="4">
        <f t="shared" si="22"/>
        <v>15</v>
      </c>
      <c r="N45" s="4">
        <v>15</v>
      </c>
    </row>
    <row r="46" spans="1:14">
      <c r="A46" s="89"/>
      <c r="B46" s="92"/>
      <c r="C46" s="20" t="s">
        <v>30</v>
      </c>
      <c r="D46" s="17" t="s">
        <v>44</v>
      </c>
      <c r="E46" s="17" t="s">
        <v>46</v>
      </c>
      <c r="F46" s="18" t="s">
        <v>58</v>
      </c>
      <c r="G46" s="18" t="s">
        <v>39</v>
      </c>
      <c r="H46" s="18" t="s">
        <v>49</v>
      </c>
      <c r="I46" s="17" t="s">
        <v>53</v>
      </c>
      <c r="J46" s="17" t="s">
        <v>43</v>
      </c>
      <c r="K46" s="17" t="s">
        <v>42</v>
      </c>
      <c r="L46" s="17" t="s">
        <v>44</v>
      </c>
      <c r="M46" s="17" t="s">
        <v>54</v>
      </c>
      <c r="N46" s="17" t="s">
        <v>40</v>
      </c>
    </row>
    <row r="47" spans="1:14" ht="17.25" thickBot="1">
      <c r="A47" s="89"/>
      <c r="B47" s="93"/>
      <c r="C47" s="1" t="s">
        <v>24</v>
      </c>
      <c r="D47" s="4">
        <v>15</v>
      </c>
      <c r="E47" s="4">
        <v>15</v>
      </c>
      <c r="F47" s="4">
        <v>15</v>
      </c>
      <c r="G47" s="4">
        <v>15</v>
      </c>
      <c r="H47" s="4">
        <v>15</v>
      </c>
      <c r="I47" s="4">
        <v>15</v>
      </c>
      <c r="J47" s="4">
        <v>15</v>
      </c>
      <c r="K47" s="4">
        <v>15</v>
      </c>
      <c r="L47" s="4">
        <v>15</v>
      </c>
      <c r="M47" s="4">
        <v>15</v>
      </c>
      <c r="N47" s="4">
        <v>15</v>
      </c>
    </row>
    <row r="48" spans="1:14" ht="17.25" thickBot="1">
      <c r="A48" s="90"/>
      <c r="B48" s="2" t="s">
        <v>27</v>
      </c>
      <c r="C48" s="6" t="s">
        <v>26</v>
      </c>
      <c r="D48" s="5">
        <f>SUM(D39,D41,D43,D45,D47)</f>
        <v>70.095238095238102</v>
      </c>
      <c r="E48" s="5">
        <f t="shared" ref="E48:N48" si="23">SUM(E39,E41,E43,E45,E47)</f>
        <v>60</v>
      </c>
      <c r="F48" s="5">
        <f t="shared" si="23"/>
        <v>77.75</v>
      </c>
      <c r="G48" s="5">
        <f t="shared" si="23"/>
        <v>71.969696969696969</v>
      </c>
      <c r="H48" s="5">
        <f t="shared" si="23"/>
        <v>63.333333333333336</v>
      </c>
      <c r="I48" s="5">
        <f t="shared" si="23"/>
        <v>63.80952380952381</v>
      </c>
      <c r="J48" s="5">
        <f t="shared" si="23"/>
        <v>50.333333333333336</v>
      </c>
      <c r="K48" s="5">
        <f t="shared" si="23"/>
        <v>64.25</v>
      </c>
      <c r="L48" s="5">
        <f t="shared" si="23"/>
        <v>76</v>
      </c>
      <c r="M48" s="5">
        <f t="shared" si="23"/>
        <v>78</v>
      </c>
      <c r="N48" s="5">
        <f t="shared" si="23"/>
        <v>77.333333333333329</v>
      </c>
    </row>
    <row r="49" spans="1:14">
      <c r="A49" s="88" t="s">
        <v>99</v>
      </c>
      <c r="B49" s="91" t="s">
        <v>17</v>
      </c>
      <c r="C49" s="20" t="s">
        <v>36</v>
      </c>
      <c r="D49" s="15">
        <v>14</v>
      </c>
      <c r="E49" s="15">
        <v>15</v>
      </c>
      <c r="F49" s="16">
        <v>15</v>
      </c>
      <c r="G49" s="16">
        <v>10</v>
      </c>
      <c r="H49" s="16">
        <v>14</v>
      </c>
      <c r="I49" s="15">
        <v>15</v>
      </c>
      <c r="J49" s="15">
        <v>15</v>
      </c>
      <c r="K49" s="15">
        <v>11</v>
      </c>
      <c r="L49" s="15">
        <v>14</v>
      </c>
      <c r="M49" s="15">
        <v>15</v>
      </c>
      <c r="N49" s="15">
        <v>15</v>
      </c>
    </row>
    <row r="50" spans="1:14" ht="17.25" thickBot="1">
      <c r="A50" s="89"/>
      <c r="B50" s="92"/>
      <c r="C50" s="1" t="s">
        <v>23</v>
      </c>
      <c r="D50" s="4">
        <f>D49*2/3</f>
        <v>9.3333333333333339</v>
      </c>
      <c r="E50" s="4">
        <f t="shared" ref="E50:N50" si="24">E49*2/3</f>
        <v>10</v>
      </c>
      <c r="F50" s="4">
        <f t="shared" si="24"/>
        <v>10</v>
      </c>
      <c r="G50" s="4">
        <f t="shared" si="24"/>
        <v>6.666666666666667</v>
      </c>
      <c r="H50" s="4">
        <f t="shared" si="24"/>
        <v>9.3333333333333339</v>
      </c>
      <c r="I50" s="4">
        <f t="shared" si="24"/>
        <v>10</v>
      </c>
      <c r="J50" s="4">
        <f t="shared" si="24"/>
        <v>10</v>
      </c>
      <c r="K50" s="4">
        <f t="shared" si="24"/>
        <v>7.333333333333333</v>
      </c>
      <c r="L50" s="4">
        <f t="shared" si="24"/>
        <v>9.3333333333333339</v>
      </c>
      <c r="M50" s="4">
        <f t="shared" si="24"/>
        <v>10</v>
      </c>
      <c r="N50" s="4">
        <f t="shared" si="24"/>
        <v>10</v>
      </c>
    </row>
    <row r="51" spans="1:14">
      <c r="A51" s="89"/>
      <c r="B51" s="92"/>
      <c r="C51" s="20" t="s">
        <v>37</v>
      </c>
      <c r="D51" s="15">
        <v>14</v>
      </c>
      <c r="E51" s="15">
        <v>14</v>
      </c>
      <c r="F51" s="16">
        <v>15</v>
      </c>
      <c r="G51" s="16">
        <v>14</v>
      </c>
      <c r="H51" s="16">
        <v>14</v>
      </c>
      <c r="I51" s="15">
        <v>12</v>
      </c>
      <c r="J51" s="15">
        <v>13</v>
      </c>
      <c r="K51" s="15">
        <v>12</v>
      </c>
      <c r="L51" s="15">
        <v>13</v>
      </c>
      <c r="M51" s="15">
        <v>15</v>
      </c>
      <c r="N51" s="15">
        <v>13</v>
      </c>
    </row>
    <row r="52" spans="1:14" ht="17.25" thickBot="1">
      <c r="A52" s="89"/>
      <c r="B52" s="93"/>
      <c r="C52" s="1" t="s">
        <v>23</v>
      </c>
      <c r="D52" s="4">
        <f>D51*2/3</f>
        <v>9.3333333333333339</v>
      </c>
      <c r="E52" s="4">
        <f t="shared" ref="E52:N52" si="25">E51*2/3</f>
        <v>9.3333333333333339</v>
      </c>
      <c r="F52" s="4">
        <f t="shared" si="25"/>
        <v>10</v>
      </c>
      <c r="G52" s="4">
        <f t="shared" si="25"/>
        <v>9.3333333333333339</v>
      </c>
      <c r="H52" s="4">
        <f t="shared" si="25"/>
        <v>9.3333333333333339</v>
      </c>
      <c r="I52" s="4">
        <f t="shared" si="25"/>
        <v>8</v>
      </c>
      <c r="J52" s="4">
        <f t="shared" si="25"/>
        <v>8.6666666666666661</v>
      </c>
      <c r="K52" s="4">
        <f t="shared" si="25"/>
        <v>8</v>
      </c>
      <c r="L52" s="4">
        <f t="shared" si="25"/>
        <v>8.6666666666666661</v>
      </c>
      <c r="M52" s="4">
        <f t="shared" si="25"/>
        <v>10</v>
      </c>
      <c r="N52" s="4">
        <f t="shared" si="25"/>
        <v>8.6666666666666661</v>
      </c>
    </row>
    <row r="53" spans="1:14">
      <c r="A53" s="89"/>
      <c r="B53" s="91" t="s">
        <v>18</v>
      </c>
      <c r="C53" s="20" t="s">
        <v>28</v>
      </c>
      <c r="D53" s="17" t="s">
        <v>44</v>
      </c>
      <c r="E53" s="17">
        <v>0.5</v>
      </c>
      <c r="F53" s="18">
        <v>0.16666666666666666</v>
      </c>
      <c r="G53" s="18" t="s">
        <v>38</v>
      </c>
      <c r="H53" s="18">
        <v>0.22222222222222221</v>
      </c>
      <c r="I53" s="17">
        <v>0.38461538461538464</v>
      </c>
      <c r="J53" s="17">
        <v>0.5</v>
      </c>
      <c r="K53" s="17">
        <v>0.16666666666666666</v>
      </c>
      <c r="L53" s="17" t="s">
        <v>45</v>
      </c>
      <c r="M53" s="17" t="s">
        <v>50</v>
      </c>
      <c r="N53" s="17" t="s">
        <v>41</v>
      </c>
    </row>
    <row r="54" spans="1:14" ht="17.25" thickBot="1">
      <c r="A54" s="89"/>
      <c r="B54" s="94"/>
      <c r="C54" s="1" t="s">
        <v>4</v>
      </c>
      <c r="D54" s="4">
        <v>30</v>
      </c>
      <c r="E54" s="4">
        <f t="shared" ref="E54:K54" si="26">30*(1-E53)</f>
        <v>15</v>
      </c>
      <c r="F54" s="4">
        <f t="shared" si="26"/>
        <v>25</v>
      </c>
      <c r="G54" s="4">
        <v>30</v>
      </c>
      <c r="H54" s="4">
        <f t="shared" si="26"/>
        <v>23.333333333333332</v>
      </c>
      <c r="I54" s="4">
        <f t="shared" si="26"/>
        <v>18.461538461538463</v>
      </c>
      <c r="J54" s="4">
        <f t="shared" si="26"/>
        <v>15</v>
      </c>
      <c r="K54" s="4">
        <f t="shared" si="26"/>
        <v>25</v>
      </c>
      <c r="L54" s="4">
        <v>30</v>
      </c>
      <c r="M54" s="4">
        <v>30</v>
      </c>
      <c r="N54" s="4">
        <v>30</v>
      </c>
    </row>
    <row r="55" spans="1:14">
      <c r="A55" s="89"/>
      <c r="B55" s="91" t="s">
        <v>19</v>
      </c>
      <c r="C55" s="20" t="s">
        <v>29</v>
      </c>
      <c r="D55" s="17">
        <v>0.16666666666666666</v>
      </c>
      <c r="E55" s="17" t="s">
        <v>42</v>
      </c>
      <c r="F55" s="18" t="s">
        <v>86</v>
      </c>
      <c r="G55" s="18">
        <v>0.125</v>
      </c>
      <c r="H55" s="18" t="s">
        <v>38</v>
      </c>
      <c r="I55" s="17">
        <v>0.33333333333333331</v>
      </c>
      <c r="J55" s="17">
        <v>0.25</v>
      </c>
      <c r="K55" s="17" t="s">
        <v>41</v>
      </c>
      <c r="L55" s="17" t="s">
        <v>44</v>
      </c>
      <c r="M55" s="17" t="s">
        <v>48</v>
      </c>
      <c r="N55" s="17">
        <v>0.2857142857142857</v>
      </c>
    </row>
    <row r="56" spans="1:14" ht="17.25" thickBot="1">
      <c r="A56" s="89"/>
      <c r="B56" s="92"/>
      <c r="C56" s="1" t="s">
        <v>24</v>
      </c>
      <c r="D56" s="4">
        <f>15*(1-D55)</f>
        <v>12.5</v>
      </c>
      <c r="E56" s="4">
        <v>15</v>
      </c>
      <c r="F56" s="4">
        <v>15</v>
      </c>
      <c r="G56" s="4">
        <f t="shared" ref="G56:N56" si="27">15*(1-G55)</f>
        <v>13.125</v>
      </c>
      <c r="H56" s="4">
        <v>15</v>
      </c>
      <c r="I56" s="4">
        <f t="shared" si="27"/>
        <v>10.000000000000002</v>
      </c>
      <c r="J56" s="4">
        <f t="shared" si="27"/>
        <v>11.25</v>
      </c>
      <c r="K56" s="4">
        <v>15</v>
      </c>
      <c r="L56" s="4">
        <v>15</v>
      </c>
      <c r="M56" s="4">
        <v>15</v>
      </c>
      <c r="N56" s="4">
        <f t="shared" si="27"/>
        <v>10.714285714285715</v>
      </c>
    </row>
    <row r="57" spans="1:14">
      <c r="A57" s="89"/>
      <c r="B57" s="92"/>
      <c r="C57" s="20" t="s">
        <v>30</v>
      </c>
      <c r="D57" s="17" t="s">
        <v>44</v>
      </c>
      <c r="E57" s="17" t="s">
        <v>45</v>
      </c>
      <c r="F57" s="18" t="s">
        <v>38</v>
      </c>
      <c r="G57" s="18" t="s">
        <v>40</v>
      </c>
      <c r="H57" s="18" t="s">
        <v>40</v>
      </c>
      <c r="I57" s="17" t="s">
        <v>49</v>
      </c>
      <c r="J57" s="17" t="s">
        <v>42</v>
      </c>
      <c r="K57" s="17" t="s">
        <v>42</v>
      </c>
      <c r="L57" s="17" t="s">
        <v>44</v>
      </c>
      <c r="M57" s="17" t="s">
        <v>54</v>
      </c>
      <c r="N57" s="17" t="s">
        <v>42</v>
      </c>
    </row>
    <row r="58" spans="1:14" ht="17.25" thickBot="1">
      <c r="A58" s="89"/>
      <c r="B58" s="93"/>
      <c r="C58" s="1" t="s">
        <v>24</v>
      </c>
      <c r="D58" s="4">
        <v>15</v>
      </c>
      <c r="E58" s="4">
        <v>15</v>
      </c>
      <c r="F58" s="4">
        <v>15</v>
      </c>
      <c r="G58" s="4">
        <v>15</v>
      </c>
      <c r="H58" s="4">
        <v>15</v>
      </c>
      <c r="I58" s="4">
        <v>15</v>
      </c>
      <c r="J58" s="4">
        <v>15</v>
      </c>
      <c r="K58" s="4">
        <v>15</v>
      </c>
      <c r="L58" s="4">
        <v>15</v>
      </c>
      <c r="M58" s="4">
        <v>15</v>
      </c>
      <c r="N58" s="4">
        <v>15</v>
      </c>
    </row>
    <row r="59" spans="1:14" ht="17.25" thickBot="1">
      <c r="A59" s="90"/>
      <c r="B59" s="2" t="s">
        <v>27</v>
      </c>
      <c r="C59" s="6" t="s">
        <v>26</v>
      </c>
      <c r="D59" s="5">
        <f>SUM(D50,D52,D54,D56,D58)</f>
        <v>76.166666666666671</v>
      </c>
      <c r="E59" s="5">
        <f t="shared" ref="E59:N59" si="28">SUM(E50,E52,E54,E56,E58)</f>
        <v>64.333333333333343</v>
      </c>
      <c r="F59" s="5">
        <f t="shared" si="28"/>
        <v>75</v>
      </c>
      <c r="G59" s="5">
        <f t="shared" si="28"/>
        <v>74.125</v>
      </c>
      <c r="H59" s="5">
        <f t="shared" si="28"/>
        <v>72</v>
      </c>
      <c r="I59" s="5">
        <f t="shared" si="28"/>
        <v>61.461538461538467</v>
      </c>
      <c r="J59" s="5">
        <f t="shared" si="28"/>
        <v>59.916666666666664</v>
      </c>
      <c r="K59" s="5">
        <f t="shared" si="28"/>
        <v>70.333333333333329</v>
      </c>
      <c r="L59" s="5">
        <f t="shared" si="28"/>
        <v>78</v>
      </c>
      <c r="M59" s="5">
        <f t="shared" si="28"/>
        <v>80</v>
      </c>
      <c r="N59" s="5">
        <f t="shared" si="28"/>
        <v>74.38095238095238</v>
      </c>
    </row>
    <row r="60" spans="1:14" ht="21.75" customHeight="1" thickBot="1">
      <c r="A60" s="88" t="s">
        <v>1</v>
      </c>
      <c r="B60" s="3" t="s">
        <v>2</v>
      </c>
      <c r="C60" s="7" t="s">
        <v>25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</row>
    <row r="61" spans="1:14" ht="19.5" thickBot="1">
      <c r="A61" s="95"/>
      <c r="B61" s="3" t="s">
        <v>3</v>
      </c>
      <c r="C61" s="9" t="s">
        <v>3</v>
      </c>
      <c r="D61" s="11">
        <v>4</v>
      </c>
      <c r="E61" s="11">
        <v>10</v>
      </c>
      <c r="F61" s="12">
        <v>2</v>
      </c>
      <c r="G61" s="12">
        <v>6</v>
      </c>
      <c r="H61" s="12">
        <v>8</v>
      </c>
      <c r="I61" s="11">
        <v>9</v>
      </c>
      <c r="J61" s="11">
        <v>11</v>
      </c>
      <c r="K61" s="11">
        <v>7</v>
      </c>
      <c r="L61" s="11">
        <v>5</v>
      </c>
      <c r="M61" s="11">
        <v>1</v>
      </c>
      <c r="N61" s="11">
        <v>3</v>
      </c>
    </row>
  </sheetData>
  <mergeCells count="36">
    <mergeCell ref="A27:A37"/>
    <mergeCell ref="B27:B30"/>
    <mergeCell ref="B31:B32"/>
    <mergeCell ref="B33:B36"/>
    <mergeCell ref="A60:A61"/>
    <mergeCell ref="A38:A48"/>
    <mergeCell ref="B38:B41"/>
    <mergeCell ref="B42:B43"/>
    <mergeCell ref="B44:B47"/>
    <mergeCell ref="A49:A59"/>
    <mergeCell ref="B49:B52"/>
    <mergeCell ref="B53:B54"/>
    <mergeCell ref="B55:B58"/>
    <mergeCell ref="A16:A26"/>
    <mergeCell ref="B16:B19"/>
    <mergeCell ref="B20:B21"/>
    <mergeCell ref="B22:B25"/>
    <mergeCell ref="A5:A15"/>
    <mergeCell ref="B5:B8"/>
    <mergeCell ref="B9:B10"/>
    <mergeCell ref="B11:B14"/>
    <mergeCell ref="A1:N1"/>
    <mergeCell ref="A2:N2"/>
    <mergeCell ref="A3:A4"/>
    <mergeCell ref="B3:B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honeticPr fontId="6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2-6週名次</vt:lpstr>
      <vt:lpstr>9-13週名次 </vt:lpstr>
      <vt:lpstr>15-18週名次 </vt:lpstr>
      <vt:lpstr>第2週</vt:lpstr>
      <vt:lpstr>第3週</vt:lpstr>
      <vt:lpstr>第4週</vt:lpstr>
      <vt:lpstr>第5週</vt:lpstr>
      <vt:lpstr>第6週</vt:lpstr>
      <vt:lpstr>第9週</vt:lpstr>
      <vt:lpstr>第10週</vt:lpstr>
      <vt:lpstr>第11週</vt:lpstr>
      <vt:lpstr>第12週</vt:lpstr>
      <vt:lpstr>第13週</vt:lpstr>
      <vt:lpstr>第15週</vt:lpstr>
      <vt:lpstr>第16週</vt:lpstr>
      <vt:lpstr>第17週</vt:lpstr>
      <vt:lpstr>第18週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FSVS</dc:creator>
  <cp:lastModifiedBy>USER</cp:lastModifiedBy>
  <cp:lastPrinted>2023-06-21T11:25:31Z</cp:lastPrinted>
  <dcterms:created xsi:type="dcterms:W3CDTF">2022-09-28T06:51:08Z</dcterms:created>
  <dcterms:modified xsi:type="dcterms:W3CDTF">2023-07-06T10:47:19Z</dcterms:modified>
</cp:coreProperties>
</file>